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6660" activeTab="1"/>
  </bookViews>
  <sheets>
    <sheet name="PROG" sheetId="1" r:id="rId1"/>
    <sheet name="KEG" sheetId="3" r:id="rId2"/>
    <sheet name="DIKDAS" sheetId="5" r:id="rId3"/>
    <sheet name="DIKMEN" sheetId="6" r:id="rId4"/>
    <sheet name="DIKTI" sheetId="7" r:id="rId5"/>
    <sheet name="PNFI" sheetId="8" r:id="rId6"/>
    <sheet name="SETJEN" sheetId="9" r:id="rId7"/>
    <sheet name="ITJEN" sheetId="10" r:id="rId8"/>
    <sheet name="LITBANG" sheetId="11" r:id="rId9"/>
    <sheet name="BAHSA" sheetId="12" r:id="rId10"/>
    <sheet name="SDM" sheetId="13" r:id="rId11"/>
  </sheets>
  <definedNames>
    <definedName name="_xlnm._FilterDatabase" localSheetId="9" hidden="1">BAHSA!$A$6:$E$10</definedName>
    <definedName name="_xlnm._FilterDatabase" localSheetId="2" hidden="1">DIKDAS!$A$6:$E$12</definedName>
    <definedName name="_xlnm._FilterDatabase" localSheetId="3" hidden="1">DIKMEN!$A$6:$E$12</definedName>
    <definedName name="_xlnm._FilterDatabase" localSheetId="4" hidden="1">DIKTI!$A$6:$E$16</definedName>
    <definedName name="_xlnm._FilterDatabase" localSheetId="7" hidden="1">ITJEN!$A$6:$E$13</definedName>
    <definedName name="_xlnm._FilterDatabase" localSheetId="1" hidden="1">KEG!$A$5:$E$70</definedName>
    <definedName name="_xlnm._FilterDatabase" localSheetId="8" hidden="1">LITBANG!$A$6:$E$12</definedName>
    <definedName name="_xlnm._FilterDatabase" localSheetId="5" hidden="1">PNFI!$A$6:$E$13</definedName>
    <definedName name="_xlnm._FilterDatabase" localSheetId="0" hidden="1">PROG!$A$5:$E$16</definedName>
    <definedName name="_xlnm._FilterDatabase" localSheetId="10" hidden="1">SDM!$A$6:$E$13</definedName>
    <definedName name="_xlnm._FilterDatabase" localSheetId="6" hidden="1">SETJEN!$A$5:$E$15</definedName>
    <definedName name="_xlnm.Print_Area" localSheetId="9">BAHSA!$A$1:$G$40</definedName>
    <definedName name="_xlnm.Print_Area" localSheetId="2">DIKDAS!$A$1:$G$42</definedName>
    <definedName name="_xlnm.Print_Area" localSheetId="3">DIKMEN!$A$1:$G$42</definedName>
    <definedName name="_xlnm.Print_Area" localSheetId="4">DIKTI!$A$1:$G$46</definedName>
    <definedName name="_xlnm.Print_Area" localSheetId="7">ITJEN!$A$1:$E$45</definedName>
    <definedName name="_xlnm.Print_Area" localSheetId="1">KEG!$A$1:$G$100</definedName>
    <definedName name="_xlnm.Print_Area" localSheetId="8">LITBANG!$A$1:$E$44</definedName>
    <definedName name="_xlnm.Print_Area" localSheetId="5">PNFI!$A$1:$G$43</definedName>
    <definedName name="_xlnm.Print_Area" localSheetId="0">PROG!$A$1:$H$44</definedName>
    <definedName name="_xlnm.Print_Area" localSheetId="10">SDM!$A$1:$G$43</definedName>
    <definedName name="_xlnm.Print_Area" localSheetId="6">SETJEN!$A$1:$G$43</definedName>
    <definedName name="_xlnm.Print_Titles" localSheetId="9">BAHSA!$6:$6</definedName>
    <definedName name="_xlnm.Print_Titles" localSheetId="2">DIKDAS!$6:$6</definedName>
    <definedName name="_xlnm.Print_Titles" localSheetId="3">DIKMEN!$6:$6</definedName>
    <definedName name="_xlnm.Print_Titles" localSheetId="4">DIKTI!$6:$6</definedName>
    <definedName name="_xlnm.Print_Titles" localSheetId="7">ITJEN!$6:$6</definedName>
    <definedName name="_xlnm.Print_Titles" localSheetId="1">KEG!$5:$5</definedName>
    <definedName name="_xlnm.Print_Titles" localSheetId="8">LITBANG!$6:$6</definedName>
    <definedName name="_xlnm.Print_Titles" localSheetId="5">PNFI!$6:$6</definedName>
    <definedName name="_xlnm.Print_Titles" localSheetId="0">PROG!$5:$5</definedName>
    <definedName name="_xlnm.Print_Titles" localSheetId="10">SDM!$6:$6</definedName>
    <definedName name="_xlnm.Print_Titles" localSheetId="6">SETJEN!$5:$5</definedName>
  </definedNames>
  <calcPr calcId="124519"/>
</workbook>
</file>

<file path=xl/calcChain.xml><?xml version="1.0" encoding="utf-8"?>
<calcChain xmlns="http://schemas.openxmlformats.org/spreadsheetml/2006/main">
  <c r="E6" i="9"/>
  <c r="E14" i="1" l="1"/>
  <c r="E13"/>
  <c r="E12"/>
  <c r="E10"/>
  <c r="E7"/>
  <c r="E6"/>
  <c r="E35" i="3" l="1"/>
  <c r="E7" i="7" l="1"/>
  <c r="E18" i="3" l="1"/>
  <c r="E8" i="1" s="1"/>
  <c r="K18" i="3" l="1"/>
  <c r="J18"/>
  <c r="I18"/>
  <c r="H18"/>
  <c r="G18"/>
  <c r="F18"/>
  <c r="K7" i="13"/>
  <c r="J7"/>
  <c r="I7"/>
  <c r="H7"/>
  <c r="G7"/>
  <c r="F7"/>
  <c r="E7"/>
  <c r="K7" i="12"/>
  <c r="J7"/>
  <c r="I7"/>
  <c r="H7"/>
  <c r="G7"/>
  <c r="F7"/>
  <c r="E7"/>
  <c r="K7" i="11"/>
  <c r="J7"/>
  <c r="I7"/>
  <c r="H7"/>
  <c r="G7"/>
  <c r="F7"/>
  <c r="E7"/>
  <c r="K7" i="10"/>
  <c r="J7"/>
  <c r="I7"/>
  <c r="H7"/>
  <c r="G7"/>
  <c r="F7"/>
  <c r="E7"/>
  <c r="K6" i="9"/>
  <c r="J6"/>
  <c r="I6"/>
  <c r="H6"/>
  <c r="G6"/>
  <c r="F6"/>
  <c r="K7" i="8"/>
  <c r="J7"/>
  <c r="I7"/>
  <c r="H7"/>
  <c r="G7"/>
  <c r="F7"/>
  <c r="E7"/>
  <c r="K7" i="7"/>
  <c r="J7"/>
  <c r="I7"/>
  <c r="H7"/>
  <c r="G7"/>
  <c r="F7"/>
  <c r="K7" i="6"/>
  <c r="J7"/>
  <c r="I7"/>
  <c r="H7"/>
  <c r="G7"/>
  <c r="F7"/>
  <c r="E7"/>
  <c r="K7" i="5"/>
  <c r="J7"/>
  <c r="I7"/>
  <c r="H7"/>
  <c r="G7"/>
  <c r="F7"/>
  <c r="E7"/>
  <c r="K63" i="3" l="1"/>
  <c r="J63"/>
  <c r="I63"/>
  <c r="H63"/>
  <c r="G63"/>
  <c r="F63"/>
  <c r="E63"/>
  <c r="K59"/>
  <c r="J59"/>
  <c r="I59"/>
  <c r="H59"/>
  <c r="G59"/>
  <c r="F59"/>
  <c r="E59"/>
  <c r="K53"/>
  <c r="J53"/>
  <c r="I53"/>
  <c r="H53"/>
  <c r="G53"/>
  <c r="F53"/>
  <c r="E53"/>
  <c r="K46"/>
  <c r="J46"/>
  <c r="I46"/>
  <c r="H46"/>
  <c r="G46"/>
  <c r="F46"/>
  <c r="E46"/>
  <c r="E11" i="1" s="1"/>
  <c r="K35" i="3"/>
  <c r="J35"/>
  <c r="I35"/>
  <c r="H35"/>
  <c r="G35"/>
  <c r="F35"/>
  <c r="K28"/>
  <c r="J28"/>
  <c r="I28"/>
  <c r="H28"/>
  <c r="G28"/>
  <c r="F28"/>
  <c r="E28"/>
  <c r="E9" i="1" s="1"/>
  <c r="K12" i="3"/>
  <c r="J12"/>
  <c r="I12"/>
  <c r="H12"/>
  <c r="G12"/>
  <c r="F12"/>
  <c r="E12"/>
  <c r="K6"/>
  <c r="J6"/>
  <c r="I6"/>
  <c r="H6"/>
  <c r="G6"/>
  <c r="F6"/>
  <c r="E6"/>
  <c r="K14" i="1"/>
  <c r="J14"/>
  <c r="I14"/>
  <c r="H14"/>
  <c r="G14"/>
  <c r="F14"/>
  <c r="K13"/>
  <c r="J13"/>
  <c r="I13"/>
  <c r="H13"/>
  <c r="G13"/>
  <c r="F13"/>
  <c r="K12"/>
  <c r="J12"/>
  <c r="I12"/>
  <c r="H12"/>
  <c r="G12"/>
  <c r="F12"/>
  <c r="K11"/>
  <c r="J11"/>
  <c r="I11"/>
  <c r="H11"/>
  <c r="G11"/>
  <c r="F11"/>
  <c r="K10"/>
  <c r="J10"/>
  <c r="I10"/>
  <c r="H10"/>
  <c r="G10"/>
  <c r="F10"/>
  <c r="K9"/>
  <c r="J9"/>
  <c r="I9"/>
  <c r="H9"/>
  <c r="G9"/>
  <c r="F9"/>
  <c r="K8"/>
  <c r="J8"/>
  <c r="I8"/>
  <c r="H8"/>
  <c r="G8"/>
  <c r="F8"/>
  <c r="K7"/>
  <c r="J7"/>
  <c r="I7"/>
  <c r="H7"/>
  <c r="G7"/>
  <c r="F7"/>
  <c r="K6"/>
  <c r="J6"/>
  <c r="I6"/>
  <c r="H6"/>
  <c r="G6"/>
  <c r="F6"/>
  <c r="E15" l="1"/>
  <c r="E70" i="3"/>
  <c r="H70"/>
  <c r="G70"/>
  <c r="F70"/>
  <c r="J70"/>
  <c r="K70"/>
  <c r="I70"/>
  <c r="H15" i="1"/>
  <c r="I15"/>
  <c r="F15"/>
  <c r="J15"/>
  <c r="G15"/>
  <c r="K15"/>
</calcChain>
</file>

<file path=xl/sharedStrings.xml><?xml version="1.0" encoding="utf-8"?>
<sst xmlns="http://schemas.openxmlformats.org/spreadsheetml/2006/main" count="625" uniqueCount="192">
  <si>
    <t>SKENARIO I</t>
  </si>
  <si>
    <t>(ribuan rupiah)</t>
  </si>
  <si>
    <t>NO</t>
  </si>
  <si>
    <t>ESELON I/ESELON II</t>
  </si>
  <si>
    <t>PROGRAM/KEGIATAN</t>
  </si>
  <si>
    <t>DITJEN PENDIDIKAN DASAR</t>
  </si>
  <si>
    <t>PROGRAM PENDIDIKAN DASAR</t>
  </si>
  <si>
    <t>1.1</t>
  </si>
  <si>
    <t>SEKRETARIAT DITJEN PENDIDIKAN DASAR</t>
  </si>
  <si>
    <t>DUKUNGAN MANAJEMEN DAN PELAKSANAAN TUGAS TEKNIS LAINNYA DITJEN DIKDAS</t>
  </si>
  <si>
    <t>1.2</t>
  </si>
  <si>
    <t>DIREKTORAT PEMBINAAN SEKOLAH DASAR</t>
  </si>
  <si>
    <t>PENJAMINAN KEPASTIAN LAYANAN PENDIDIKAN SD</t>
  </si>
  <si>
    <t>1.3</t>
  </si>
  <si>
    <t>DIREKTORAT PEMBINAAN SEKOLAH MENENGAH PERTAMA</t>
  </si>
  <si>
    <t>PENJAMINAN KEPASTIAN LAYANAN PENDIDIKAN SMP</t>
  </si>
  <si>
    <t>1.4</t>
  </si>
  <si>
    <t>DIREKTORAT PEMBINAAN PENDIDIKAN KHUSUS DAN LAYANAN KHUSUS PENDIDIKAN DASAR</t>
  </si>
  <si>
    <t>PENINGKATAN AKSES DAN MUTU PK DAN PLK SDLB/SMPLB</t>
  </si>
  <si>
    <t>1.5</t>
  </si>
  <si>
    <t>DIREKTORAT PEMBINAAN PENDIDIK DAN TENAGA KEPENDIDIKAN PENDIDIKAN DASAR</t>
  </si>
  <si>
    <t>PENYEDIAAN DAN PENINGKATAN KESEJAHTERAAN PENDIDIK DAN TENDIK YANG KOMPETEN UNTUK JENJANG PENDIDIKAN DASAR</t>
  </si>
  <si>
    <t>DITJEN PENDIDIKAN MENENGAH</t>
  </si>
  <si>
    <t>PROGRAM PENDIDIKAN MENENGAH</t>
  </si>
  <si>
    <t>2.1</t>
  </si>
  <si>
    <t>SEKRETARIAT DITJEN PENDIDIKAN MENENGAH</t>
  </si>
  <si>
    <t>DUKUNGAN MANAJEMEN DAN PELAKSANAAN TUGAS TEKNIS LAINNYA DITJEN PENDIDIKAN MENENGAH</t>
  </si>
  <si>
    <t>2.2</t>
  </si>
  <si>
    <t>DIREKTORAT PEMBINAAN SEKOLAH MENENGAH ATAS</t>
  </si>
  <si>
    <t>PENYEDIAAN DAN PENINGKATAN PENDIDIKAN SMA</t>
  </si>
  <si>
    <t>2.3</t>
  </si>
  <si>
    <t>DIREKTORAT PEMBINAAN SEKOLAH MENENGAH KEJURUAN</t>
  </si>
  <si>
    <t>PENYEDIAAN DAN PENINGKATAN PENDIDIKAN SMK</t>
  </si>
  <si>
    <t>2.4</t>
  </si>
  <si>
    <t>DIREKTORAT PEMBINAAN PENDIDIKAN KHUSUS DAN LAYANAN KHUSUS PENDIDIKAN MENENGAH</t>
  </si>
  <si>
    <t>PENINGKATAN AKSES DAN MUTU PK DAN PLK SMLB</t>
  </si>
  <si>
    <t>2.5</t>
  </si>
  <si>
    <t>DIREKTORAT PEMBINAAN PENDIDIK PENDIDIKAN MENENGAH</t>
  </si>
  <si>
    <t>PENYEDIAAN DAN PENINGKATAN MUTU PENDIDIK YANG KOMPETEN UNTUK JENJANG  PENDIDIKAN MENENGAH</t>
  </si>
  <si>
    <t>DITJEN PENDIDIKAN TINGGI</t>
  </si>
  <si>
    <t>PROGRAM PENDIDIKAN TINGGI</t>
  </si>
  <si>
    <t>3.1</t>
  </si>
  <si>
    <t>SEKRETARIAT DITJEN DIKTI</t>
  </si>
  <si>
    <t xml:space="preserve">DUKUNGAN MANAJEMEN DAN PELAKSANAAN TUGAS TEKNIS LAINNYA </t>
  </si>
  <si>
    <t>3.2</t>
  </si>
  <si>
    <t>3.3</t>
  </si>
  <si>
    <t>DIREKTORAT PENDIDIK DAN TENAGA KEPENDIDIKAN PENDIDIKAN TINGGI</t>
  </si>
  <si>
    <t>PENYEDIAAN DOSEN DAN TENAGA KEPENDIDIKAN BERMUTU</t>
  </si>
  <si>
    <t>3.4</t>
  </si>
  <si>
    <t>DIREKTORAT KELEMBAGAAN DAN KERJASAMA</t>
  </si>
  <si>
    <t>PENYEDIAAN LAYANAN KELEMBAGAAN DAN KERJASAMA</t>
  </si>
  <si>
    <t>3.5</t>
  </si>
  <si>
    <t>DIREKTORAT PENELITIAN DAN PENGABDIAN KEPADA MASYARAKAT</t>
  </si>
  <si>
    <t>PENGEMBANGAN PENELITIAN DAN PENGABDIAN KEPADA MASYARAKAT</t>
  </si>
  <si>
    <t>DITJEN PENDIDIKAN ANAK USIA DINI, NON FORMAL DAN INFORMAL</t>
  </si>
  <si>
    <t>PROGRAM PENDIDIKAN ANAK USIA DINI, NON FORMAL DAN INFORMAL</t>
  </si>
  <si>
    <t>4.1</t>
  </si>
  <si>
    <t>SEKRETARIAT DITJEN PENDIDIKAN ANAK USIA DINI, NON FORMAL DAN INFORMAL</t>
  </si>
  <si>
    <t xml:space="preserve">DUKUNGAN MANAJEMEN DAN PELAKSANAAN TUGAS TEKNIS LAINNYA DITJEN PENDIDIKAN ANAK USIA DINI, NON FORMAL, DAN INFORMAL </t>
  </si>
  <si>
    <t>4.2</t>
  </si>
  <si>
    <t>LAYANAN PENGKAJIAN, PENGEMBANGAN DAN PENGENDALIAN MUTU PAUD-NI</t>
  </si>
  <si>
    <t>DIREKTORAT PEMBINAAN PAUD</t>
  </si>
  <si>
    <t>4.3</t>
  </si>
  <si>
    <t>PENYEDIAAN  LAYANAN PAUD</t>
  </si>
  <si>
    <t>DIREKTORAT PEMBINAAN KURSUS DAN PELATIHAN</t>
  </si>
  <si>
    <t>4.4</t>
  </si>
  <si>
    <t xml:space="preserve">PENYEDIAAN LAYANAN KURSUS DAN PELATIHAN </t>
  </si>
  <si>
    <t>DIREKTORAT PEMBINAAN PENDIDIKAN MASYARAKAT</t>
  </si>
  <si>
    <t>4.5</t>
  </si>
  <si>
    <t>PENYEDIAAN LAYANAN PENDIDIKAN MASYARAKAT</t>
  </si>
  <si>
    <t>DIREKTORAT PEMBINAAN PENDIDIK DAN TENAGA KEPENDIDIKAN PAUD DAN NFI</t>
  </si>
  <si>
    <t>4.6</t>
  </si>
  <si>
    <t>PENYEDIAAN DAN PENINGKATAN MUTU PENDIDIK DAN TENAGA KEPENDIDIKAN PENDIDIKAN ANAK USIA DINI DAN PENDIDIKAN NON FORMAL</t>
  </si>
  <si>
    <t>SEKRETARIAT JENDERAL</t>
  </si>
  <si>
    <t>PROGRAM DUKUNGAN MANAJEMEN DAN PELAKSANAAN TUGAS TEKNIS LAINNYA</t>
  </si>
  <si>
    <t>5.1</t>
  </si>
  <si>
    <t>BIRO UMUM</t>
  </si>
  <si>
    <t>PENINGKATAN LAYANAN PRIMA DALAM MENUNJANG FUNGSI PELAYANAN UMUM KEMENTERIAN</t>
  </si>
  <si>
    <t>5.2</t>
  </si>
  <si>
    <t>PENINGKATAN LAYANAN PRIMA DALAM PENGADAAN DAN PENATAAN BMN SERTA SARANA DAN PRASARANA KEMENTERIAN</t>
  </si>
  <si>
    <t>BIRO PERENCANAAN DAN KERJASAMA LUAR NEGERI</t>
  </si>
  <si>
    <t>5.3</t>
  </si>
  <si>
    <t xml:space="preserve">PENINGKATAN PELAYANAN PRIMA DALAM PERENCANAAN, PENGANGGARAN, DAN KERJA SAMA LUAR NEGERI </t>
  </si>
  <si>
    <t>BIRO KEUANGAN</t>
  </si>
  <si>
    <t>5.4</t>
  </si>
  <si>
    <t>PENINGKATAN PELAYANAN PRIMA BIDANG PENGELOLAAN ANGGARAN  DAN AKUNTABILITAS</t>
  </si>
  <si>
    <t>BIRO KEPEGAWAIAN</t>
  </si>
  <si>
    <t>5.5</t>
  </si>
  <si>
    <t>PENINGKATAN PENGELOLAAN DAN PEMBINAAN KEPEGAWAIAN YANG ANDAL</t>
  </si>
  <si>
    <t>BIRO HUKUM DAN ORGANISASI</t>
  </si>
  <si>
    <t>5.6</t>
  </si>
  <si>
    <t>PENINGKATAN LAYANAN PRIMA DI BIDANG HUKUM DAN ORGANISASI</t>
  </si>
  <si>
    <t>PUSAT DATA DAN STATISTIK PENDIDIKAN</t>
  </si>
  <si>
    <t>5.7</t>
  </si>
  <si>
    <t>PENYEDIAAN DATA DAN STATISTIK PENDIDIKAN</t>
  </si>
  <si>
    <t>PUSAT INFORMASI DAN HUBUNGAN MASYARAKAT</t>
  </si>
  <si>
    <t>5.8</t>
  </si>
  <si>
    <t>PENINGKATAN LAYANAN PRIMA DI BIDANG INFORMASI DAN KEHUMASAN</t>
  </si>
  <si>
    <t>PUSAT TEKNOLOGI INFORMASI DAN KOMUNIKASI PENDIDIKAN</t>
  </si>
  <si>
    <t>5.9</t>
  </si>
  <si>
    <t>PENGEMBANGAN TEKNOLOGI INFORMASI DAN KOMUNIKASI (TIK) UNTUK PENDAYAGUNAAN E-PEMBELAJARAN DAN E-ADMINISTRASI</t>
  </si>
  <si>
    <t>INSPEKTORAT JENDERAL</t>
  </si>
  <si>
    <t>PROGRAM PENGAWASAN DAN PENINGKATAN AKUNTABILITAS APARATUR</t>
  </si>
  <si>
    <t>6.1</t>
  </si>
  <si>
    <t>SEKRETARIAT INSPEKTORAT JENDERAL</t>
  </si>
  <si>
    <t>DUKUNGAN MANAJEMEN DAN PELAKSANAAN TUGAS TEKNIS LAINNYA ITJEN</t>
  </si>
  <si>
    <t>6.2</t>
  </si>
  <si>
    <t>INSPEKTORAT WILAYAH I</t>
  </si>
  <si>
    <t>PENGUATAN DAN PERLUASAN PENGAWASAN YANG AKUNTABEL WILAYAH I</t>
  </si>
  <si>
    <t>6.3</t>
  </si>
  <si>
    <t>INSPEKTORAT WILAYAH II</t>
  </si>
  <si>
    <t>PENGUATAN DAN PERLUASAN PENGAWASAN YANG AKUNTABEL WILAYAH II</t>
  </si>
  <si>
    <t>6.4</t>
  </si>
  <si>
    <t>INSPEKTORAT WILAYAH III</t>
  </si>
  <si>
    <t>PENGUATAN DAN PERLUASAN PENGAWASAN YANG AKUNTABEL WILAYAH III</t>
  </si>
  <si>
    <t>6.5</t>
  </si>
  <si>
    <t>INSPEKTORAT WILAYAH IV</t>
  </si>
  <si>
    <t>PENGUATAN DAN PERLUASAN PENGAWASAN YANG AKUNTABEL WILAYAH IV</t>
  </si>
  <si>
    <t>6.6</t>
  </si>
  <si>
    <t>INSPEKTORAT INVESTIGASI</t>
  </si>
  <si>
    <t>AUDIT INVESTIGASI</t>
  </si>
  <si>
    <t>BADAN PENELITIAN DAN PENGEMBANGAN</t>
  </si>
  <si>
    <t>PROGRAM PENELITIAN DAN PENGEMBANGAN</t>
  </si>
  <si>
    <t>7.1</t>
  </si>
  <si>
    <t>SEKRETARIAT BALITBANG</t>
  </si>
  <si>
    <t>FASILITASI STANDAR MUTU DAN PELAKSANAAN AKREDITASI</t>
  </si>
  <si>
    <t>7.2</t>
  </si>
  <si>
    <t>DUKUNGAN MANAJEMEN DAN PELAKSANAAN TUGAS TEKNIS LAINNYA PENELITIAN DAN PENGEMBANGAN KEMDIKNAS</t>
  </si>
  <si>
    <t>PUSAT KURIKULUM DAN PERBUKUAN</t>
  </si>
  <si>
    <t>7.3</t>
  </si>
  <si>
    <t xml:space="preserve">PENYEMPURNAAN KURIKULUM DAN SISTEM PEMBELAJARAN </t>
  </si>
  <si>
    <t>PUSAT PENILAIAN PENDIDIKAN</t>
  </si>
  <si>
    <t>7.4</t>
  </si>
  <si>
    <t>PENYEDIAAN INFORMASI HASIL PENILAIAN PENDIDIKAN</t>
  </si>
  <si>
    <t>PUSAT PENELITIAN KEBIJAKAN</t>
  </si>
  <si>
    <t>7.5</t>
  </si>
  <si>
    <t>PENYEDIAAN INFORMASI  UNTUK PERUMUSAN KEBIJAKAN NASIONAL</t>
  </si>
  <si>
    <t>BADAN PENGEMBANGAN DAN PEMBINAAN BAHASA</t>
  </si>
  <si>
    <t>PROGRAM PENGEMBANGAN DAN PEMBINAAN BAHASA DAN SASTRA</t>
  </si>
  <si>
    <t>8.1</t>
  </si>
  <si>
    <t>SEKRETARIAT BADAN</t>
  </si>
  <si>
    <t>DUKUNGAN MANAJEMEN DAN PELAKSANAAN TUGAS TEKNIS LAINNYA PENGEMBANGAN DAN PEMBINAAN BAHASA DAN SASTRA</t>
  </si>
  <si>
    <t>8.2</t>
  </si>
  <si>
    <t>PUSAT PENGEMBANGAN DAN PELINDUNGAN BAHASA DAN SASTRA</t>
  </si>
  <si>
    <t>PENGEMBANGAN DAN PELINDUNGAN BAHASA DAN SASTRA</t>
  </si>
  <si>
    <t>8.3</t>
  </si>
  <si>
    <t>PUSAT PEMBINAAN BAHASA DAN SASTRA</t>
  </si>
  <si>
    <t>PEMBINAAN BAHASA DAN SASTRA</t>
  </si>
  <si>
    <t>BADAN PENGEMBANGAN SDM PENDIDIKAN DAN PENJAMINAN MUTU PENDIDIKAN</t>
  </si>
  <si>
    <t>PROGRAM PENGEMBANGAN SDM PENDIDIKAN DAN PENJAMINAN MUTU PENDIDIKAN</t>
  </si>
  <si>
    <t>9.1</t>
  </si>
  <si>
    <t>SEKRETARIAT BADAN BADAN PENGEMBANGAN SDM DAN PENJAMINAN MUTU PENDIDIKAN</t>
  </si>
  <si>
    <t>DUKUNGAN MANAJEMEN DAN PELAKSANAAN TUGAS TEKNIS LAINNYA BADAN PENGEMBANGAN SDM PENDIDIKAN DAN PENJAMINAN MUTU PENDIDIKAN</t>
  </si>
  <si>
    <t>9.2</t>
  </si>
  <si>
    <t>PENINGKATAN PENJAMINAN MUTU PENDIDIKAN</t>
  </si>
  <si>
    <t>9.3</t>
  </si>
  <si>
    <t>PENDIDIKAN DAN PELATIHAN PENDIDIK DAN TENAGA KEPENDIDIKAN</t>
  </si>
  <si>
    <t xml:space="preserve">PUSAT PENGEMBANGAN PROFESI  PENDIDIK </t>
  </si>
  <si>
    <t>9.4</t>
  </si>
  <si>
    <t xml:space="preserve">PUSAT  PENJAMINAN MUTU PENDIDIKAN </t>
  </si>
  <si>
    <t>9.5</t>
  </si>
  <si>
    <t>PENJAMINAN MUTU PENDIDIKAN</t>
  </si>
  <si>
    <t>9.6</t>
  </si>
  <si>
    <t>TOTAL</t>
  </si>
  <si>
    <t xml:space="preserve">REKAPITULASI PAGU </t>
  </si>
  <si>
    <t>KEMENTERIAN PENDIDIKAN NASIONAL TAHUN 2011</t>
  </si>
  <si>
    <t>ANGGARAN</t>
  </si>
  <si>
    <t>ESELON I</t>
  </si>
  <si>
    <t>PROGRAM</t>
  </si>
  <si>
    <t>DIREKTORAT PEMBELAJARAN DAN  KEMAHASISWAAN</t>
  </si>
  <si>
    <t>PENYEDIAAN LAYANAN PEMBELAJARAN DAN KOMPETENSI MAHASISWA</t>
  </si>
  <si>
    <t>LAYANAN TRIDAHRAMA DI PERGURUAN TINGGI</t>
  </si>
  <si>
    <t>PENGEMBANGAN RELEVANSI DAN EFFISIENSI PENDIDIKAN TINGGI</t>
  </si>
  <si>
    <t>PENGEMBANGAN MUTU PENDIDIKAN POLITEKNIK</t>
  </si>
  <si>
    <t>PENGEMBANGAN MUTU PRODI PROFESI KESEHATAN DAN PENDIDIKAN KESEHATAN</t>
  </si>
  <si>
    <t>3.6</t>
  </si>
  <si>
    <t>3.7</t>
  </si>
  <si>
    <t>3.8</t>
  </si>
  <si>
    <t>3.9</t>
  </si>
  <si>
    <t>OK</t>
  </si>
  <si>
    <t>V</t>
  </si>
  <si>
    <t>SELISIH GURU</t>
  </si>
  <si>
    <t>PERLU PENYESUAIAN</t>
  </si>
  <si>
    <t>STATUS ANGGARAN</t>
  </si>
  <si>
    <t>STATUS OUTPUT</t>
  </si>
  <si>
    <t>PERLU PENYESUAIAN UNTUK FUNGSI HARLINDUNG DAN KUALIFIKASI</t>
  </si>
  <si>
    <t>PUSAT PENGEMBANGAN TENAGA KEPENDIDIKAN</t>
  </si>
  <si>
    <t>PEMBINAAN DAN PENGEMBANGAN PROFESI  PENDIDIK</t>
  </si>
  <si>
    <t>PEMBINAAN DAN PENGEMBANGAN PROFESI  TENAGA KEPENDIDIKAN</t>
  </si>
  <si>
    <t>PENGEMBANGAN PENDIDIKAN TERBUKA DAN JARAK JAUH (PTJJ) DI ASIA TENGGARA</t>
  </si>
  <si>
    <t>5.10</t>
  </si>
  <si>
    <t>REKAPITULASI PAGU SEKRETARIAT JENDERAL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</si>
</sst>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-* #,##0.0_-;\-* #,##0.0_-;_-* &quot;-&quot;?_-;_-@_-"/>
  </numFmts>
  <fonts count="1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1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3" fillId="0" borderId="0"/>
    <xf numFmtId="0" fontId="15" fillId="0" borderId="0"/>
    <xf numFmtId="0" fontId="1" fillId="0" borderId="0"/>
    <xf numFmtId="0" fontId="14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64" fontId="5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3" fontId="7" fillId="2" borderId="2" xfId="3" applyNumberFormat="1" applyFont="1" applyFill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/>
    </xf>
    <xf numFmtId="164" fontId="4" fillId="2" borderId="2" xfId="1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164" fontId="5" fillId="0" borderId="2" xfId="1" applyNumberFormat="1" applyFont="1" applyBorder="1" applyAlignment="1">
      <alignment horizontal="right" vertical="top"/>
    </xf>
    <xf numFmtId="164" fontId="5" fillId="2" borderId="2" xfId="1" applyNumberFormat="1" applyFont="1" applyFill="1" applyBorder="1" applyAlignment="1">
      <alignment horizontal="right" vertical="top"/>
    </xf>
    <xf numFmtId="164" fontId="4" fillId="4" borderId="0" xfId="0" applyNumberFormat="1" applyFont="1" applyFill="1"/>
    <xf numFmtId="164" fontId="4" fillId="0" borderId="0" xfId="1" applyNumberFormat="1" applyFont="1"/>
    <xf numFmtId="164" fontId="4" fillId="0" borderId="0" xfId="0" applyNumberFormat="1" applyFont="1" applyAlignment="1">
      <alignment vertical="top"/>
    </xf>
    <xf numFmtId="164" fontId="4" fillId="0" borderId="0" xfId="0" applyNumberFormat="1" applyFont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7" fillId="2" borderId="2" xfId="3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165" fontId="8" fillId="2" borderId="2" xfId="2" applyNumberFormat="1" applyFont="1" applyFill="1" applyBorder="1" applyAlignment="1">
      <alignment horizontal="center" vertical="center" wrapText="1" readingOrder="1"/>
    </xf>
    <xf numFmtId="166" fontId="4" fillId="0" borderId="2" xfId="1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64" fontId="7" fillId="0" borderId="2" xfId="1" applyNumberFormat="1" applyFont="1" applyBorder="1" applyAlignment="1">
      <alignment horizontal="right" vertical="top"/>
    </xf>
    <xf numFmtId="0" fontId="9" fillId="0" borderId="0" xfId="0" applyFont="1"/>
    <xf numFmtId="0" fontId="7" fillId="2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64" fontId="5" fillId="3" borderId="2" xfId="0" applyNumberFormat="1" applyFont="1" applyFill="1" applyBorder="1"/>
    <xf numFmtId="0" fontId="4" fillId="6" borderId="0" xfId="0" applyFont="1" applyFill="1"/>
    <xf numFmtId="0" fontId="5" fillId="0" borderId="0" xfId="0" applyFont="1"/>
    <xf numFmtId="165" fontId="5" fillId="0" borderId="0" xfId="2" applyNumberFormat="1" applyFont="1"/>
    <xf numFmtId="167" fontId="5" fillId="0" borderId="0" xfId="0" applyNumberFormat="1" applyFont="1"/>
    <xf numFmtId="0" fontId="5" fillId="6" borderId="0" xfId="0" applyFont="1" applyFill="1"/>
    <xf numFmtId="0" fontId="4" fillId="0" borderId="0" xfId="0" applyFont="1" applyAlignment="1">
      <alignment horizontal="center"/>
    </xf>
    <xf numFmtId="165" fontId="4" fillId="0" borderId="0" xfId="2" applyNumberFormat="1" applyFont="1"/>
    <xf numFmtId="167" fontId="4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164" fontId="8" fillId="2" borderId="2" xfId="1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164" fontId="5" fillId="0" borderId="2" xfId="1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 indent="8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indent="8"/>
    </xf>
    <xf numFmtId="164" fontId="8" fillId="2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2" borderId="0" xfId="3" applyFont="1" applyFill="1" applyBorder="1" applyAlignment="1">
      <alignment horizontal="left" vertical="top" wrapText="1"/>
    </xf>
    <xf numFmtId="164" fontId="4" fillId="0" borderId="0" xfId="1" applyNumberFormat="1" applyFont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/>
    </xf>
  </cellXfs>
  <cellStyles count="78">
    <cellStyle name="Comma" xfId="1" builtinId="3"/>
    <cellStyle name="Comma [0] 10" xfId="4"/>
    <cellStyle name="Comma [0] 10 2" xfId="5"/>
    <cellStyle name="Comma [0] 11" xfId="6"/>
    <cellStyle name="Comma [0] 11 2" xfId="7"/>
    <cellStyle name="Comma [0] 12" xfId="8"/>
    <cellStyle name="Comma [0] 12 2" xfId="9"/>
    <cellStyle name="Comma [0] 13" xfId="10"/>
    <cellStyle name="Comma [0] 14" xfId="11"/>
    <cellStyle name="Comma [0] 15" xfId="12"/>
    <cellStyle name="Comma [0] 19 2" xfId="13"/>
    <cellStyle name="Comma [0] 2" xfId="14"/>
    <cellStyle name="Comma [0] 2 2" xfId="15"/>
    <cellStyle name="Comma [0] 2 2 2" xfId="16"/>
    <cellStyle name="Comma [0] 2 2 3" xfId="17"/>
    <cellStyle name="Comma [0] 2 2 4" xfId="18"/>
    <cellStyle name="Comma [0] 2 3" xfId="19"/>
    <cellStyle name="Comma [0] 3" xfId="20"/>
    <cellStyle name="Comma [0] 3 2" xfId="21"/>
    <cellStyle name="Comma [0] 3 2 3" xfId="22"/>
    <cellStyle name="Comma [0] 3 2_PERSANDINGAN RKP 10 11-5maret2010KirimUU" xfId="23"/>
    <cellStyle name="Comma [0] 3 3" xfId="24"/>
    <cellStyle name="Comma [0] 4" xfId="25"/>
    <cellStyle name="Comma [0] 4 2" xfId="26"/>
    <cellStyle name="Comma [0] 5" xfId="27"/>
    <cellStyle name="Comma [0] 6" xfId="28"/>
    <cellStyle name="Comma [0] 7" xfId="29"/>
    <cellStyle name="Comma [0] 8" xfId="30"/>
    <cellStyle name="Comma [0] 8 2" xfId="31"/>
    <cellStyle name="Comma [0] 9" xfId="32"/>
    <cellStyle name="Comma 10" xfId="33"/>
    <cellStyle name="Comma 104" xfId="34"/>
    <cellStyle name="Comma 13 2 2" xfId="35"/>
    <cellStyle name="Comma 13 3" xfId="36"/>
    <cellStyle name="Comma 17" xfId="37"/>
    <cellStyle name="Comma 17 2" xfId="38"/>
    <cellStyle name="Comma 2" xfId="39"/>
    <cellStyle name="Comma 2 2" xfId="40"/>
    <cellStyle name="Comma 2 2 15" xfId="41"/>
    <cellStyle name="Comma 2 2 15 2" xfId="42"/>
    <cellStyle name="Comma 2 2 2" xfId="43"/>
    <cellStyle name="Comma 2 3" xfId="44"/>
    <cellStyle name="Comma 24" xfId="45"/>
    <cellStyle name="Comma 3" xfId="46"/>
    <cellStyle name="Comma 3 2" xfId="47"/>
    <cellStyle name="Comma 3 3" xfId="48"/>
    <cellStyle name="Comma 4" xfId="49"/>
    <cellStyle name="Comma 5" xfId="50"/>
    <cellStyle name="Comma 6" xfId="51"/>
    <cellStyle name="Comma 7" xfId="52"/>
    <cellStyle name="Normal" xfId="0" builtinId="0"/>
    <cellStyle name="Normal 10 2 2" xfId="53"/>
    <cellStyle name="Normal 10 4" xfId="54"/>
    <cellStyle name="Normal 10_2010" xfId="55"/>
    <cellStyle name="Normal 13" xfId="56"/>
    <cellStyle name="Normal 14" xfId="57"/>
    <cellStyle name="Normal 2" xfId="58"/>
    <cellStyle name="Normal 2 2" xfId="59"/>
    <cellStyle name="Normal 2 2 2" xfId="60"/>
    <cellStyle name="Normal 2 2 4" xfId="61"/>
    <cellStyle name="Normal 2 21" xfId="62"/>
    <cellStyle name="Normal 22" xfId="63"/>
    <cellStyle name="Normal 3" xfId="64"/>
    <cellStyle name="Normal 3 2" xfId="65"/>
    <cellStyle name="Normal 3 2 2" xfId="66"/>
    <cellStyle name="Normal 4" xfId="67"/>
    <cellStyle name="Normal 5" xfId="68"/>
    <cellStyle name="Normal 5 2" xfId="69"/>
    <cellStyle name="Normal 8" xfId="70"/>
    <cellStyle name="Normal 9" xfId="71"/>
    <cellStyle name="Normal_Catatan Kaki" xfId="3"/>
    <cellStyle name="Percent" xfId="2" builtinId="5"/>
    <cellStyle name="Percent 2" xfId="72"/>
    <cellStyle name="Percent 2 2" xfId="73"/>
    <cellStyle name="Percent 3" xfId="74"/>
    <cellStyle name="Percent 4" xfId="75"/>
    <cellStyle name="Percent 5" xfId="76"/>
    <cellStyle name="Percent 6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121226</xdr:colOff>
      <xdr:row>15</xdr:row>
      <xdr:rowOff>105946</xdr:rowOff>
    </xdr:from>
    <xdr:to>
      <xdr:col>4</xdr:col>
      <xdr:colOff>1108362</xdr:colOff>
      <xdr:row>43</xdr:row>
      <xdr:rowOff>51955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226" y="5093582"/>
          <a:ext cx="6806045" cy="576491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88750</xdr:colOff>
      <xdr:row>11</xdr:row>
      <xdr:rowOff>155864</xdr:rowOff>
    </xdr:from>
    <xdr:to>
      <xdr:col>4</xdr:col>
      <xdr:colOff>1023934</xdr:colOff>
      <xdr:row>39</xdr:row>
      <xdr:rowOff>24742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50" y="3703927"/>
          <a:ext cx="6721622" cy="520287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121229</xdr:colOff>
      <xdr:row>14</xdr:row>
      <xdr:rowOff>121227</xdr:rowOff>
    </xdr:from>
    <xdr:to>
      <xdr:col>4</xdr:col>
      <xdr:colOff>1056411</xdr:colOff>
      <xdr:row>41</xdr:row>
      <xdr:rowOff>197923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229" y="5091545"/>
          <a:ext cx="6754091" cy="568778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72</xdr:row>
      <xdr:rowOff>0</xdr:rowOff>
    </xdr:from>
    <xdr:to>
      <xdr:col>4</xdr:col>
      <xdr:colOff>1038225</xdr:colOff>
      <xdr:row>99</xdr:row>
      <xdr:rowOff>197784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2556450"/>
          <a:ext cx="6934200" cy="559845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103913</xdr:colOff>
      <xdr:row>13</xdr:row>
      <xdr:rowOff>121227</xdr:rowOff>
    </xdr:from>
    <xdr:to>
      <xdr:col>4</xdr:col>
      <xdr:colOff>1099709</xdr:colOff>
      <xdr:row>41</xdr:row>
      <xdr:rowOff>138983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913" y="4675909"/>
          <a:ext cx="6814705" cy="583666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146958</xdr:colOff>
      <xdr:row>13</xdr:row>
      <xdr:rowOff>149677</xdr:rowOff>
    </xdr:from>
    <xdr:to>
      <xdr:col>4</xdr:col>
      <xdr:colOff>1115786</xdr:colOff>
      <xdr:row>41</xdr:row>
      <xdr:rowOff>122464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958" y="4517570"/>
          <a:ext cx="6765471" cy="568778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103911</xdr:colOff>
      <xdr:row>17</xdr:row>
      <xdr:rowOff>173182</xdr:rowOff>
    </xdr:from>
    <xdr:to>
      <xdr:col>4</xdr:col>
      <xdr:colOff>1039093</xdr:colOff>
      <xdr:row>45</xdr:row>
      <xdr:rowOff>42060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911" y="5385955"/>
          <a:ext cx="6754091" cy="568778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14</xdr:row>
      <xdr:rowOff>155863</xdr:rowOff>
    </xdr:from>
    <xdr:to>
      <xdr:col>4</xdr:col>
      <xdr:colOff>1073727</xdr:colOff>
      <xdr:row>42</xdr:row>
      <xdr:rowOff>24741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545" y="5126181"/>
          <a:ext cx="6754091" cy="568778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142870</xdr:colOff>
      <xdr:row>16</xdr:row>
      <xdr:rowOff>95249</xdr:rowOff>
    </xdr:from>
    <xdr:to>
      <xdr:col>4</xdr:col>
      <xdr:colOff>1000121</xdr:colOff>
      <xdr:row>42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0" y="6405562"/>
          <a:ext cx="6738939" cy="495300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115659</xdr:colOff>
      <xdr:row>14</xdr:row>
      <xdr:rowOff>95250</xdr:rowOff>
    </xdr:from>
    <xdr:to>
      <xdr:col>4</xdr:col>
      <xdr:colOff>1061356</xdr:colOff>
      <xdr:row>44</xdr:row>
      <xdr:rowOff>68037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659" y="4327071"/>
          <a:ext cx="6633483" cy="609600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13</xdr:row>
      <xdr:rowOff>119062</xdr:rowOff>
    </xdr:from>
    <xdr:to>
      <xdr:col>4</xdr:col>
      <xdr:colOff>1071560</xdr:colOff>
      <xdr:row>43</xdr:row>
      <xdr:rowOff>91849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0" y="4476750"/>
          <a:ext cx="6738938" cy="56877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24"/>
  <sheetViews>
    <sheetView view="pageBreakPreview" zoomScale="55" zoomScaleNormal="70" zoomScaleSheetLayoutView="55" workbookViewId="0">
      <selection activeCell="N12" sqref="N12"/>
    </sheetView>
  </sheetViews>
  <sheetFormatPr defaultRowHeight="15.75"/>
  <cols>
    <col min="1" max="1" width="4.28515625" style="2" bestFit="1" customWidth="1"/>
    <col min="2" max="2" width="36.140625" style="2" customWidth="1"/>
    <col min="3" max="3" width="4.28515625" style="2" bestFit="1" customWidth="1"/>
    <col min="4" max="4" width="42.2851562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69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4" ht="21">
      <c r="A1" s="93" t="s">
        <v>164</v>
      </c>
      <c r="B1" s="93"/>
      <c r="C1" s="93"/>
      <c r="D1" s="93"/>
      <c r="E1" s="93"/>
      <c r="F1" s="93"/>
      <c r="G1" s="93"/>
      <c r="H1" s="93"/>
      <c r="I1" s="1"/>
      <c r="J1" s="1"/>
      <c r="K1" s="1"/>
    </row>
    <row r="2" spans="1:14" ht="21">
      <c r="A2" s="93" t="s">
        <v>165</v>
      </c>
      <c r="B2" s="93"/>
      <c r="C2" s="93"/>
      <c r="D2" s="93"/>
      <c r="E2" s="93"/>
      <c r="F2" s="93"/>
      <c r="G2" s="93"/>
      <c r="H2" s="93"/>
      <c r="I2" s="1"/>
      <c r="J2" s="1"/>
      <c r="K2" s="1"/>
    </row>
    <row r="3" spans="1:14" ht="2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>
      <c r="E4" s="59" t="s">
        <v>1</v>
      </c>
      <c r="F4" s="4"/>
      <c r="G4" s="4"/>
      <c r="H4" s="5" t="s">
        <v>1</v>
      </c>
      <c r="I4" s="94"/>
      <c r="J4" s="94"/>
      <c r="K4" s="94"/>
    </row>
    <row r="5" spans="1:14" ht="22.5" customHeight="1">
      <c r="A5" s="6" t="s">
        <v>2</v>
      </c>
      <c r="B5" s="7" t="s">
        <v>167</v>
      </c>
      <c r="C5" s="7" t="s">
        <v>2</v>
      </c>
      <c r="D5" s="7" t="s">
        <v>168</v>
      </c>
      <c r="E5" s="8" t="s">
        <v>166</v>
      </c>
      <c r="F5" s="8">
        <v>2012</v>
      </c>
      <c r="G5" s="8">
        <v>2013</v>
      </c>
      <c r="H5" s="8">
        <v>2014</v>
      </c>
      <c r="I5" s="8">
        <v>2012</v>
      </c>
      <c r="J5" s="8">
        <v>2013</v>
      </c>
      <c r="K5" s="8">
        <v>2014</v>
      </c>
      <c r="L5" s="69" t="s">
        <v>183</v>
      </c>
      <c r="M5" s="2" t="s">
        <v>184</v>
      </c>
    </row>
    <row r="6" spans="1:14">
      <c r="A6" s="9">
        <v>1</v>
      </c>
      <c r="B6" s="10" t="s">
        <v>5</v>
      </c>
      <c r="C6" s="11">
        <v>1</v>
      </c>
      <c r="D6" s="12" t="s">
        <v>6</v>
      </c>
      <c r="E6" s="13">
        <f>KEG!E6</f>
        <v>12773057715</v>
      </c>
      <c r="F6" s="13" t="e">
        <f>SUM(#REF!)</f>
        <v>#REF!</v>
      </c>
      <c r="G6" s="13" t="e">
        <f>SUM(#REF!)</f>
        <v>#REF!</v>
      </c>
      <c r="H6" s="13" t="e">
        <f>SUM(#REF!)</f>
        <v>#REF!</v>
      </c>
      <c r="I6" s="13" t="e">
        <f>SUM(#REF!)</f>
        <v>#REF!</v>
      </c>
      <c r="J6" s="13" t="e">
        <f>SUM(#REF!)</f>
        <v>#REF!</v>
      </c>
      <c r="K6" s="13" t="e">
        <f>SUM(#REF!)</f>
        <v>#REF!</v>
      </c>
      <c r="L6" s="69" t="s">
        <v>180</v>
      </c>
      <c r="M6" s="2" t="s">
        <v>180</v>
      </c>
    </row>
    <row r="7" spans="1:14">
      <c r="A7" s="21">
        <v>2</v>
      </c>
      <c r="B7" s="22" t="s">
        <v>22</v>
      </c>
      <c r="C7" s="23">
        <v>2</v>
      </c>
      <c r="D7" s="24" t="s">
        <v>23</v>
      </c>
      <c r="E7" s="25">
        <f>KEG!E12</f>
        <v>5053897509</v>
      </c>
      <c r="F7" s="25" t="e">
        <f>SUM(#REF!)</f>
        <v>#REF!</v>
      </c>
      <c r="G7" s="25" t="e">
        <f>SUM(#REF!)</f>
        <v>#REF!</v>
      </c>
      <c r="H7" s="25" t="e">
        <f>SUM(#REF!)</f>
        <v>#REF!</v>
      </c>
      <c r="I7" s="26" t="e">
        <f>SUM(#REF!)</f>
        <v>#REF!</v>
      </c>
      <c r="J7" s="26" t="e">
        <f>SUM(#REF!)</f>
        <v>#REF!</v>
      </c>
      <c r="K7" s="26" t="e">
        <f>SUM(#REF!)</f>
        <v>#REF!</v>
      </c>
      <c r="L7" s="69" t="s">
        <v>181</v>
      </c>
      <c r="M7" s="2" t="s">
        <v>182</v>
      </c>
    </row>
    <row r="8" spans="1:14">
      <c r="A8" s="21">
        <v>3</v>
      </c>
      <c r="B8" s="22" t="s">
        <v>39</v>
      </c>
      <c r="C8" s="21">
        <v>3</v>
      </c>
      <c r="D8" s="24" t="s">
        <v>40</v>
      </c>
      <c r="E8" s="25">
        <f>KEG!E18</f>
        <v>28874611156.796997</v>
      </c>
      <c r="F8" s="25" t="e">
        <f>SUM(#REF!)</f>
        <v>#REF!</v>
      </c>
      <c r="G8" s="25" t="e">
        <f>SUM(#REF!)</f>
        <v>#REF!</v>
      </c>
      <c r="H8" s="25" t="e">
        <f>SUM(#REF!)</f>
        <v>#REF!</v>
      </c>
      <c r="I8" s="26" t="e">
        <f>SUM(#REF!)</f>
        <v>#REF!</v>
      </c>
      <c r="J8" s="26" t="e">
        <f>SUM(#REF!)</f>
        <v>#REF!</v>
      </c>
      <c r="K8" s="26" t="e">
        <f>SUM(#REF!)</f>
        <v>#REF!</v>
      </c>
      <c r="L8" s="70" t="s">
        <v>180</v>
      </c>
      <c r="M8" s="27" t="s">
        <v>180</v>
      </c>
      <c r="N8" s="28"/>
    </row>
    <row r="9" spans="1:14" ht="33.75" customHeight="1">
      <c r="A9" s="21">
        <v>4</v>
      </c>
      <c r="B9" s="22" t="s">
        <v>54</v>
      </c>
      <c r="C9" s="21">
        <v>4</v>
      </c>
      <c r="D9" s="22" t="s">
        <v>55</v>
      </c>
      <c r="E9" s="25">
        <f>KEG!E28</f>
        <v>2991650530.8581562</v>
      </c>
      <c r="F9" s="25" t="e">
        <f>SUM(#REF!)</f>
        <v>#REF!</v>
      </c>
      <c r="G9" s="25" t="e">
        <f>SUM(#REF!)</f>
        <v>#REF!</v>
      </c>
      <c r="H9" s="25" t="e">
        <f>SUM(#REF!)</f>
        <v>#REF!</v>
      </c>
      <c r="I9" s="26" t="e">
        <f>SUM(#REF!)</f>
        <v>#REF!</v>
      </c>
      <c r="J9" s="26" t="e">
        <f>SUM(#REF!)</f>
        <v>#REF!</v>
      </c>
      <c r="K9" s="26" t="e">
        <f>SUM(#REF!)</f>
        <v>#REF!</v>
      </c>
      <c r="L9" s="69" t="s">
        <v>181</v>
      </c>
      <c r="M9" s="2" t="s">
        <v>185</v>
      </c>
    </row>
    <row r="10" spans="1:14" ht="33.75" customHeight="1">
      <c r="A10" s="23">
        <v>5</v>
      </c>
      <c r="B10" s="22" t="s">
        <v>73</v>
      </c>
      <c r="C10" s="23">
        <v>5</v>
      </c>
      <c r="D10" s="22" t="s">
        <v>74</v>
      </c>
      <c r="E10" s="25">
        <f>KEG!E35</f>
        <v>1133246978.2509999</v>
      </c>
      <c r="F10" s="25" t="e">
        <f>SUM(#REF!)</f>
        <v>#REF!</v>
      </c>
      <c r="G10" s="25" t="e">
        <f>SUM(#REF!)</f>
        <v>#REF!</v>
      </c>
      <c r="H10" s="25" t="e">
        <f>SUM(#REF!)</f>
        <v>#REF!</v>
      </c>
      <c r="I10" s="26" t="e">
        <f>SUM(#REF!)</f>
        <v>#REF!</v>
      </c>
      <c r="J10" s="26" t="e">
        <f>SUM(#REF!)</f>
        <v>#REF!</v>
      </c>
      <c r="K10" s="26" t="e">
        <f>SUM(#REF!)</f>
        <v>#REF!</v>
      </c>
      <c r="L10" s="69" t="s">
        <v>180</v>
      </c>
      <c r="M10" s="2" t="s">
        <v>180</v>
      </c>
    </row>
    <row r="11" spans="1:14" ht="47.25">
      <c r="A11" s="23">
        <v>6</v>
      </c>
      <c r="B11" s="22" t="s">
        <v>101</v>
      </c>
      <c r="C11" s="23">
        <v>6</v>
      </c>
      <c r="D11" s="22" t="s">
        <v>102</v>
      </c>
      <c r="E11" s="25">
        <f>KEG!E46</f>
        <v>210899999.9996509</v>
      </c>
      <c r="F11" s="25" t="e">
        <f>SUM(#REF!)</f>
        <v>#REF!</v>
      </c>
      <c r="G11" s="25" t="e">
        <f>SUM(#REF!)</f>
        <v>#REF!</v>
      </c>
      <c r="H11" s="25" t="e">
        <f>SUM(#REF!)</f>
        <v>#REF!</v>
      </c>
      <c r="I11" s="26" t="e">
        <f>SUM(#REF!)</f>
        <v>#REF!</v>
      </c>
      <c r="J11" s="26" t="e">
        <f>SUM(#REF!)</f>
        <v>#REF!</v>
      </c>
      <c r="K11" s="26" t="e">
        <f>SUM(#REF!)</f>
        <v>#REF!</v>
      </c>
      <c r="L11" s="69" t="s">
        <v>180</v>
      </c>
      <c r="M11" s="2" t="s">
        <v>180</v>
      </c>
    </row>
    <row r="12" spans="1:14" ht="31.5">
      <c r="A12" s="23">
        <v>7</v>
      </c>
      <c r="B12" s="22" t="s">
        <v>121</v>
      </c>
      <c r="C12" s="23">
        <v>7</v>
      </c>
      <c r="D12" s="22" t="s">
        <v>122</v>
      </c>
      <c r="E12" s="25">
        <f>KEG!E53</f>
        <v>1232624903.7160001</v>
      </c>
      <c r="F12" s="25" t="e">
        <f>SUM(#REF!)</f>
        <v>#REF!</v>
      </c>
      <c r="G12" s="25" t="e">
        <f>SUM(#REF!)</f>
        <v>#REF!</v>
      </c>
      <c r="H12" s="25" t="e">
        <f>SUM(#REF!)</f>
        <v>#REF!</v>
      </c>
      <c r="I12" s="26" t="e">
        <f>SUM(#REF!)</f>
        <v>#REF!</v>
      </c>
      <c r="J12" s="26" t="e">
        <f>SUM(#REF!)</f>
        <v>#REF!</v>
      </c>
      <c r="K12" s="26" t="e">
        <f>SUM(#REF!)</f>
        <v>#REF!</v>
      </c>
      <c r="L12" s="69" t="s">
        <v>180</v>
      </c>
      <c r="M12" s="2" t="s">
        <v>180</v>
      </c>
    </row>
    <row r="13" spans="1:14" ht="31.5">
      <c r="A13" s="23">
        <v>8</v>
      </c>
      <c r="B13" s="22" t="s">
        <v>137</v>
      </c>
      <c r="C13" s="23">
        <v>8</v>
      </c>
      <c r="D13" s="43" t="s">
        <v>138</v>
      </c>
      <c r="E13" s="25">
        <f>KEG!E59</f>
        <v>111031300</v>
      </c>
      <c r="F13" s="25" t="e">
        <f>SUM(#REF!)</f>
        <v>#REF!</v>
      </c>
      <c r="G13" s="25" t="e">
        <f>SUM(#REF!)</f>
        <v>#REF!</v>
      </c>
      <c r="H13" s="25" t="e">
        <f>SUM(#REF!)</f>
        <v>#REF!</v>
      </c>
      <c r="I13" s="26" t="e">
        <f>SUM(#REF!)</f>
        <v>#REF!</v>
      </c>
      <c r="J13" s="26" t="e">
        <f>SUM(#REF!)</f>
        <v>#REF!</v>
      </c>
      <c r="K13" s="26" t="e">
        <f>SUM(#REF!)</f>
        <v>#REF!</v>
      </c>
      <c r="L13" s="69" t="s">
        <v>180</v>
      </c>
      <c r="M13" s="2" t="s">
        <v>180</v>
      </c>
    </row>
    <row r="14" spans="1:14" ht="47.25">
      <c r="A14" s="45">
        <v>9</v>
      </c>
      <c r="B14" s="43" t="s">
        <v>148</v>
      </c>
      <c r="C14" s="23">
        <v>9</v>
      </c>
      <c r="D14" s="43" t="s">
        <v>149</v>
      </c>
      <c r="E14" s="25">
        <f>KEG!E63</f>
        <v>3242092469.9548755</v>
      </c>
      <c r="F14" s="25" t="e">
        <f>SUM(#REF!)</f>
        <v>#REF!</v>
      </c>
      <c r="G14" s="25" t="e">
        <f>SUM(#REF!)</f>
        <v>#REF!</v>
      </c>
      <c r="H14" s="25" t="e">
        <f>SUM(#REF!)</f>
        <v>#REF!</v>
      </c>
      <c r="I14" s="26" t="e">
        <f>SUM(#REF!)</f>
        <v>#REF!</v>
      </c>
      <c r="J14" s="26" t="e">
        <f>SUM(#REF!)</f>
        <v>#REF!</v>
      </c>
      <c r="K14" s="26" t="e">
        <f>SUM(#REF!)</f>
        <v>#REF!</v>
      </c>
      <c r="L14" s="69" t="s">
        <v>180</v>
      </c>
      <c r="M14" s="2" t="s">
        <v>185</v>
      </c>
    </row>
    <row r="15" spans="1:14">
      <c r="A15" s="92" t="s">
        <v>163</v>
      </c>
      <c r="B15" s="92"/>
      <c r="C15" s="92"/>
      <c r="D15" s="92"/>
      <c r="E15" s="50">
        <f>SUM(E6:E14)</f>
        <v>55623112563.576675</v>
      </c>
      <c r="F15" s="50" t="e">
        <f t="shared" ref="F15:K15" si="0">F6+F7+F8+F9+F10+F11+F12+F13+F14</f>
        <v>#REF!</v>
      </c>
      <c r="G15" s="50" t="e">
        <f t="shared" si="0"/>
        <v>#REF!</v>
      </c>
      <c r="H15" s="50" t="e">
        <f t="shared" si="0"/>
        <v>#REF!</v>
      </c>
      <c r="I15" s="50" t="e">
        <f t="shared" si="0"/>
        <v>#REF!</v>
      </c>
      <c r="J15" s="50" t="e">
        <f t="shared" si="0"/>
        <v>#REF!</v>
      </c>
      <c r="K15" s="50" t="e">
        <f t="shared" si="0"/>
        <v>#REF!</v>
      </c>
      <c r="L15" s="71"/>
    </row>
    <row r="16" spans="1:14">
      <c r="E16" s="30"/>
      <c r="F16" s="30"/>
      <c r="G16" s="30"/>
      <c r="H16" s="30"/>
      <c r="L16" s="30"/>
    </row>
    <row r="17" spans="1:12" s="52" customFormat="1">
      <c r="B17" s="76"/>
      <c r="C17" s="77"/>
      <c r="D17" s="78"/>
      <c r="E17" s="53"/>
      <c r="F17" s="54"/>
      <c r="G17" s="54"/>
      <c r="H17" s="54"/>
      <c r="I17" s="55"/>
      <c r="J17" s="55"/>
      <c r="K17" s="55"/>
      <c r="L17" s="72"/>
    </row>
    <row r="18" spans="1:12">
      <c r="A18" s="56"/>
      <c r="B18" s="79"/>
      <c r="C18" s="80"/>
      <c r="D18" s="78"/>
      <c r="E18" s="57"/>
      <c r="F18" s="58"/>
      <c r="G18" s="58"/>
      <c r="H18" s="58"/>
    </row>
    <row r="19" spans="1:12">
      <c r="A19" s="56"/>
      <c r="B19" s="79"/>
      <c r="C19" s="77"/>
      <c r="D19" s="78"/>
      <c r="E19" s="57"/>
      <c r="F19" s="58"/>
      <c r="G19" s="58"/>
      <c r="H19" s="58"/>
    </row>
    <row r="20" spans="1:12">
      <c r="A20" s="56"/>
      <c r="B20" s="79"/>
      <c r="C20" s="77"/>
      <c r="D20" s="78"/>
      <c r="E20" s="57"/>
      <c r="F20" s="58"/>
      <c r="G20" s="58"/>
      <c r="H20" s="58"/>
    </row>
    <row r="21" spans="1:12">
      <c r="A21" s="56"/>
      <c r="B21" s="79"/>
      <c r="C21" s="77"/>
      <c r="D21" s="78"/>
      <c r="E21" s="57"/>
      <c r="F21" s="58"/>
      <c r="G21" s="58"/>
      <c r="H21" s="58"/>
    </row>
    <row r="22" spans="1:12">
      <c r="B22" s="79"/>
      <c r="C22" s="77"/>
      <c r="D22" s="78"/>
      <c r="L22" s="2"/>
    </row>
    <row r="23" spans="1:12">
      <c r="B23" s="79"/>
      <c r="C23" s="77"/>
      <c r="D23" s="78"/>
    </row>
    <row r="24" spans="1:12">
      <c r="B24" s="81"/>
      <c r="C24" s="82"/>
      <c r="D24" s="83"/>
    </row>
  </sheetData>
  <autoFilter ref="A5:E16">
    <filterColumn colId="0"/>
  </autoFilter>
  <mergeCells count="4">
    <mergeCell ref="A15:D15"/>
    <mergeCell ref="A1:H1"/>
    <mergeCell ref="A2:H2"/>
    <mergeCell ref="I4:K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42"/>
  <sheetViews>
    <sheetView view="pageBreakPreview" zoomScale="40" zoomScaleNormal="70" zoomScaleSheetLayoutView="40" workbookViewId="0">
      <selection activeCell="D9" sqref="D9"/>
    </sheetView>
  </sheetViews>
  <sheetFormatPr defaultRowHeight="15.75"/>
  <cols>
    <col min="1" max="1" width="4.28515625" style="2" bestFit="1" customWidth="1"/>
    <col min="2" max="2" width="36.140625" style="2" customWidth="1"/>
    <col min="3" max="3" width="4.28515625" style="2" bestFit="1" customWidth="1"/>
    <col min="4" max="4" width="42.2851562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2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2" ht="21">
      <c r="A1" s="97" t="s">
        <v>164</v>
      </c>
      <c r="B1" s="97"/>
      <c r="C1" s="97"/>
      <c r="D1" s="97"/>
      <c r="E1" s="97"/>
      <c r="F1" s="97"/>
      <c r="G1" s="97"/>
      <c r="H1" s="97"/>
      <c r="I1" s="1"/>
      <c r="J1" s="1"/>
      <c r="K1" s="1"/>
    </row>
    <row r="2" spans="1:12" ht="21">
      <c r="A2" s="97" t="s">
        <v>137</v>
      </c>
      <c r="B2" s="97"/>
      <c r="C2" s="97"/>
      <c r="D2" s="97"/>
      <c r="E2" s="97"/>
      <c r="F2" s="68"/>
      <c r="G2" s="68"/>
      <c r="H2" s="68"/>
      <c r="I2" s="1"/>
      <c r="J2" s="1"/>
      <c r="K2" s="1"/>
    </row>
    <row r="3" spans="1:12" ht="21">
      <c r="A3" s="97" t="s">
        <v>165</v>
      </c>
      <c r="B3" s="97"/>
      <c r="C3" s="97"/>
      <c r="D3" s="97"/>
      <c r="E3" s="97"/>
      <c r="F3" s="97"/>
      <c r="G3" s="97"/>
      <c r="H3" s="97"/>
      <c r="I3" s="1"/>
      <c r="J3" s="1"/>
      <c r="K3" s="1"/>
    </row>
    <row r="4" spans="1:12" ht="2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>
      <c r="E5" s="59" t="s">
        <v>1</v>
      </c>
      <c r="F5" s="4"/>
      <c r="G5" s="4"/>
      <c r="H5" s="5" t="s">
        <v>1</v>
      </c>
      <c r="I5" s="94"/>
      <c r="J5" s="94"/>
      <c r="K5" s="94"/>
    </row>
    <row r="6" spans="1:12" ht="22.5" customHeight="1">
      <c r="A6" s="6" t="s">
        <v>2</v>
      </c>
      <c r="B6" s="7" t="s">
        <v>3</v>
      </c>
      <c r="C6" s="7" t="s">
        <v>2</v>
      </c>
      <c r="D6" s="7" t="s">
        <v>4</v>
      </c>
      <c r="E6" s="8" t="s">
        <v>166</v>
      </c>
      <c r="F6" s="8">
        <v>2012</v>
      </c>
      <c r="G6" s="8">
        <v>2013</v>
      </c>
      <c r="H6" s="8">
        <v>2014</v>
      </c>
      <c r="I6" s="8">
        <v>2012</v>
      </c>
      <c r="J6" s="8">
        <v>2013</v>
      </c>
      <c r="K6" s="8">
        <v>2014</v>
      </c>
    </row>
    <row r="7" spans="1:12" ht="31.5">
      <c r="A7" s="23">
        <v>8</v>
      </c>
      <c r="B7" s="22" t="s">
        <v>137</v>
      </c>
      <c r="C7" s="23">
        <v>8</v>
      </c>
      <c r="D7" s="43" t="s">
        <v>138</v>
      </c>
      <c r="E7" s="25">
        <f>SUM(E8:E10)</f>
        <v>111031300</v>
      </c>
      <c r="F7" s="25">
        <f t="shared" ref="F7:K7" si="0">SUM(F8:F10)</f>
        <v>116582865</v>
      </c>
      <c r="G7" s="25">
        <f t="shared" si="0"/>
        <v>121829093.925</v>
      </c>
      <c r="H7" s="25">
        <f t="shared" si="0"/>
        <v>127676890.43340002</v>
      </c>
      <c r="I7" s="26">
        <f t="shared" si="0"/>
        <v>116582865</v>
      </c>
      <c r="J7" s="26">
        <f t="shared" si="0"/>
        <v>121829093.925</v>
      </c>
      <c r="K7" s="26">
        <f t="shared" si="0"/>
        <v>127676890.43340002</v>
      </c>
    </row>
    <row r="8" spans="1:12" ht="63">
      <c r="A8" s="73" t="s">
        <v>139</v>
      </c>
      <c r="B8" s="15" t="s">
        <v>140</v>
      </c>
      <c r="C8" s="73" t="s">
        <v>139</v>
      </c>
      <c r="D8" s="44" t="s">
        <v>141</v>
      </c>
      <c r="E8" s="17">
        <v>96080150</v>
      </c>
      <c r="F8" s="17">
        <v>100884157.5</v>
      </c>
      <c r="G8" s="17">
        <v>105423944.58750001</v>
      </c>
      <c r="H8" s="17">
        <v>110484293.92770001</v>
      </c>
      <c r="I8" s="18">
        <v>100884157.5</v>
      </c>
      <c r="J8" s="18">
        <v>105423944.58750001</v>
      </c>
      <c r="K8" s="18">
        <v>110484293.92770001</v>
      </c>
    </row>
    <row r="9" spans="1:12" ht="31.5">
      <c r="A9" s="73" t="s">
        <v>142</v>
      </c>
      <c r="B9" s="15" t="s">
        <v>143</v>
      </c>
      <c r="C9" s="73" t="s">
        <v>142</v>
      </c>
      <c r="D9" s="15" t="s">
        <v>144</v>
      </c>
      <c r="E9" s="17">
        <v>7311050</v>
      </c>
      <c r="F9" s="17">
        <v>7676602.5</v>
      </c>
      <c r="G9" s="17">
        <v>8022049.6124999998</v>
      </c>
      <c r="H9" s="17">
        <v>8407107.993900001</v>
      </c>
      <c r="I9" s="18">
        <v>7676602.5</v>
      </c>
      <c r="J9" s="18">
        <v>8022049.6124999998</v>
      </c>
      <c r="K9" s="18">
        <v>8407107.993900001</v>
      </c>
    </row>
    <row r="10" spans="1:12" ht="31.5">
      <c r="A10" s="73" t="s">
        <v>145</v>
      </c>
      <c r="B10" s="15" t="s">
        <v>146</v>
      </c>
      <c r="C10" s="73" t="s">
        <v>145</v>
      </c>
      <c r="D10" s="15" t="s">
        <v>147</v>
      </c>
      <c r="E10" s="17">
        <v>7640100</v>
      </c>
      <c r="F10" s="17">
        <v>8022105.0000000009</v>
      </c>
      <c r="G10" s="17">
        <v>8383099.7250000006</v>
      </c>
      <c r="H10" s="17">
        <v>8785488.5118000004</v>
      </c>
      <c r="I10" s="18">
        <v>8022105.0000000009</v>
      </c>
      <c r="J10" s="18">
        <v>8383099.7250000006</v>
      </c>
      <c r="K10" s="18">
        <v>8785488.5118000004</v>
      </c>
    </row>
    <row r="11" spans="1:12" hidden="1">
      <c r="A11" s="2" t="s">
        <v>0</v>
      </c>
      <c r="E11" s="30"/>
      <c r="F11" s="30"/>
      <c r="G11" s="30"/>
      <c r="H11" s="30"/>
      <c r="L11" s="30"/>
    </row>
    <row r="12" spans="1:12" s="52" customFormat="1">
      <c r="E12" s="53"/>
      <c r="F12" s="54"/>
      <c r="G12" s="54"/>
      <c r="H12" s="54"/>
      <c r="I12" s="55"/>
      <c r="J12" s="55"/>
      <c r="K12" s="55"/>
    </row>
    <row r="13" spans="1:12">
      <c r="A13" s="56"/>
      <c r="B13" s="76"/>
      <c r="C13" s="77"/>
      <c r="D13" s="78"/>
      <c r="E13" s="57"/>
      <c r="F13" s="58"/>
      <c r="G13" s="58"/>
      <c r="H13" s="58"/>
    </row>
    <row r="14" spans="1:12">
      <c r="A14" s="56"/>
      <c r="B14" s="79"/>
      <c r="C14" s="80"/>
      <c r="D14" s="78"/>
      <c r="E14" s="57"/>
      <c r="F14" s="58"/>
      <c r="G14" s="58"/>
      <c r="H14" s="58"/>
    </row>
    <row r="15" spans="1:12">
      <c r="A15" s="56"/>
      <c r="B15" s="79"/>
      <c r="C15" s="77"/>
      <c r="D15" s="78"/>
      <c r="E15" s="57"/>
      <c r="F15" s="58"/>
      <c r="G15" s="58"/>
      <c r="H15" s="58"/>
    </row>
    <row r="16" spans="1:12">
      <c r="A16" s="56"/>
      <c r="B16" s="79"/>
      <c r="C16" s="77"/>
      <c r="D16" s="78"/>
      <c r="E16" s="57"/>
      <c r="F16" s="58"/>
      <c r="G16" s="58"/>
      <c r="H16" s="58"/>
    </row>
    <row r="17" spans="1:4">
      <c r="A17" s="56"/>
      <c r="B17" s="79"/>
      <c r="C17" s="77"/>
      <c r="D17" s="78"/>
    </row>
    <row r="18" spans="1:4">
      <c r="B18" s="79"/>
      <c r="C18" s="77"/>
      <c r="D18" s="78"/>
    </row>
    <row r="19" spans="1:4">
      <c r="B19" s="79"/>
      <c r="C19" s="77"/>
      <c r="D19" s="78"/>
    </row>
    <row r="20" spans="1:4">
      <c r="B20" s="81"/>
      <c r="C20" s="82"/>
      <c r="D20" s="83"/>
    </row>
    <row r="36" spans="13:13">
      <c r="M36" s="2" t="s">
        <v>180</v>
      </c>
    </row>
    <row r="42" spans="13:13">
      <c r="M42" s="2" t="s">
        <v>180</v>
      </c>
    </row>
  </sheetData>
  <autoFilter ref="A6:E10"/>
  <mergeCells count="4">
    <mergeCell ref="A1:H1"/>
    <mergeCell ref="A3:H3"/>
    <mergeCell ref="I5:K5"/>
    <mergeCell ref="A2:E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40"/>
  <sheetViews>
    <sheetView view="pageBreakPreview" topLeftCell="A10" zoomScale="55" zoomScaleSheetLayoutView="55" workbookViewId="0">
      <selection activeCell="D9" sqref="D9"/>
    </sheetView>
  </sheetViews>
  <sheetFormatPr defaultRowHeight="15.75"/>
  <cols>
    <col min="1" max="1" width="4.28515625" style="2" bestFit="1" customWidth="1"/>
    <col min="2" max="2" width="36.140625" style="2" customWidth="1"/>
    <col min="3" max="3" width="4.28515625" style="2" bestFit="1" customWidth="1"/>
    <col min="4" max="4" width="42.2851562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2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2" ht="21">
      <c r="A1" s="97" t="s">
        <v>164</v>
      </c>
      <c r="B1" s="97"/>
      <c r="C1" s="97"/>
      <c r="D1" s="97"/>
      <c r="E1" s="97"/>
      <c r="F1" s="97"/>
      <c r="G1" s="97"/>
      <c r="H1" s="97"/>
      <c r="I1" s="1"/>
      <c r="J1" s="1"/>
      <c r="K1" s="1"/>
    </row>
    <row r="2" spans="1:12" ht="21">
      <c r="A2" s="97" t="s">
        <v>148</v>
      </c>
      <c r="B2" s="97"/>
      <c r="C2" s="97"/>
      <c r="D2" s="97"/>
      <c r="E2" s="97"/>
      <c r="F2" s="68"/>
      <c r="G2" s="68"/>
      <c r="H2" s="68"/>
      <c r="I2" s="1"/>
      <c r="J2" s="1"/>
      <c r="K2" s="1"/>
    </row>
    <row r="3" spans="1:12" ht="21">
      <c r="A3" s="97" t="s">
        <v>165</v>
      </c>
      <c r="B3" s="97"/>
      <c r="C3" s="97"/>
      <c r="D3" s="97"/>
      <c r="E3" s="97"/>
      <c r="F3" s="97"/>
      <c r="G3" s="97"/>
      <c r="H3" s="97"/>
      <c r="I3" s="1"/>
      <c r="J3" s="1"/>
      <c r="K3" s="1"/>
    </row>
    <row r="4" spans="1:12" ht="2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>
      <c r="E5" s="59" t="s">
        <v>1</v>
      </c>
      <c r="F5" s="4"/>
      <c r="G5" s="4"/>
      <c r="H5" s="5" t="s">
        <v>1</v>
      </c>
      <c r="I5" s="94"/>
      <c r="J5" s="94"/>
      <c r="K5" s="94"/>
    </row>
    <row r="6" spans="1:12" ht="22.5" customHeight="1">
      <c r="A6" s="6" t="s">
        <v>2</v>
      </c>
      <c r="B6" s="7" t="s">
        <v>3</v>
      </c>
      <c r="C6" s="7" t="s">
        <v>2</v>
      </c>
      <c r="D6" s="7" t="s">
        <v>4</v>
      </c>
      <c r="E6" s="8" t="s">
        <v>166</v>
      </c>
      <c r="F6" s="8">
        <v>2012</v>
      </c>
      <c r="G6" s="8">
        <v>2013</v>
      </c>
      <c r="H6" s="8">
        <v>2014</v>
      </c>
      <c r="I6" s="8">
        <v>2012</v>
      </c>
      <c r="J6" s="8">
        <v>2013</v>
      </c>
      <c r="K6" s="8">
        <v>2014</v>
      </c>
    </row>
    <row r="7" spans="1:12" ht="47.25">
      <c r="A7" s="45">
        <v>9</v>
      </c>
      <c r="B7" s="43" t="s">
        <v>148</v>
      </c>
      <c r="C7" s="23">
        <v>9</v>
      </c>
      <c r="D7" s="43" t="s">
        <v>149</v>
      </c>
      <c r="E7" s="25">
        <f t="shared" ref="E7:K7" si="0">SUM(E8:E13)</f>
        <v>3242092469.9548755</v>
      </c>
      <c r="F7" s="25">
        <f t="shared" si="0"/>
        <v>3985375067.3868771</v>
      </c>
      <c r="G7" s="25">
        <f t="shared" si="0"/>
        <v>4492283945.7499886</v>
      </c>
      <c r="H7" s="25">
        <f t="shared" si="0"/>
        <v>4662726155.4869089</v>
      </c>
      <c r="I7" s="26">
        <f t="shared" si="0"/>
        <v>3985375067.3868771</v>
      </c>
      <c r="J7" s="26">
        <f t="shared" si="0"/>
        <v>4492283945.7499886</v>
      </c>
      <c r="K7" s="26">
        <f t="shared" si="0"/>
        <v>4662726155.4869089</v>
      </c>
    </row>
    <row r="8" spans="1:12" ht="66" customHeight="1">
      <c r="A8" s="46" t="s">
        <v>150</v>
      </c>
      <c r="B8" s="32" t="s">
        <v>151</v>
      </c>
      <c r="C8" s="73" t="s">
        <v>150</v>
      </c>
      <c r="D8" s="15" t="s">
        <v>152</v>
      </c>
      <c r="E8" s="17">
        <v>130474453</v>
      </c>
      <c r="F8" s="17">
        <v>142248184.31754419</v>
      </c>
      <c r="G8" s="17">
        <v>149360593.5334214</v>
      </c>
      <c r="H8" s="17">
        <v>156828623.21009248</v>
      </c>
      <c r="I8" s="18">
        <v>142248184.31754419</v>
      </c>
      <c r="J8" s="18">
        <v>149360593.5334214</v>
      </c>
      <c r="K8" s="18">
        <v>156828623.21009248</v>
      </c>
    </row>
    <row r="9" spans="1:12" ht="31.5">
      <c r="A9" s="47"/>
      <c r="B9" s="48"/>
      <c r="C9" s="73" t="s">
        <v>153</v>
      </c>
      <c r="D9" s="15" t="s">
        <v>154</v>
      </c>
      <c r="E9" s="17">
        <v>2051430671.9548755</v>
      </c>
      <c r="F9" s="17">
        <v>2798374626.0943327</v>
      </c>
      <c r="G9" s="17">
        <v>3251157243.6776915</v>
      </c>
      <c r="H9" s="17">
        <v>3361726650.5280747</v>
      </c>
      <c r="I9" s="18">
        <v>2798374626.0943327</v>
      </c>
      <c r="J9" s="18">
        <v>3251157243.6776915</v>
      </c>
      <c r="K9" s="18">
        <v>3361726650.5280747</v>
      </c>
    </row>
    <row r="10" spans="1:12" ht="31.5">
      <c r="A10" s="49"/>
      <c r="B10" s="35"/>
      <c r="C10" s="73" t="s">
        <v>155</v>
      </c>
      <c r="D10" s="15" t="s">
        <v>156</v>
      </c>
      <c r="E10" s="17">
        <v>751726273</v>
      </c>
      <c r="F10" s="17">
        <v>789312586.6500001</v>
      </c>
      <c r="G10" s="17">
        <v>824831653.04924989</v>
      </c>
      <c r="H10" s="17">
        <v>864423572.39561403</v>
      </c>
      <c r="I10" s="18">
        <v>789312586.6500001</v>
      </c>
      <c r="J10" s="18">
        <v>824831653.04924989</v>
      </c>
      <c r="K10" s="18">
        <v>864423572.39561403</v>
      </c>
    </row>
    <row r="11" spans="1:12" ht="31.5">
      <c r="A11" s="73" t="s">
        <v>153</v>
      </c>
      <c r="B11" s="15" t="s">
        <v>157</v>
      </c>
      <c r="C11" s="73" t="s">
        <v>158</v>
      </c>
      <c r="D11" s="15" t="s">
        <v>187</v>
      </c>
      <c r="E11" s="17">
        <v>107544046</v>
      </c>
      <c r="F11" s="17">
        <v>107835447.30000001</v>
      </c>
      <c r="G11" s="17">
        <v>112688042.42850001</v>
      </c>
      <c r="H11" s="17">
        <v>118097068.46506801</v>
      </c>
      <c r="I11" s="18">
        <v>107835447.30000001</v>
      </c>
      <c r="J11" s="18">
        <v>112688042.42850001</v>
      </c>
      <c r="K11" s="18">
        <v>118097068.46506801</v>
      </c>
    </row>
    <row r="12" spans="1:12" ht="31.5">
      <c r="A12" s="73" t="s">
        <v>155</v>
      </c>
      <c r="B12" s="15" t="s">
        <v>159</v>
      </c>
      <c r="C12" s="73" t="s">
        <v>160</v>
      </c>
      <c r="D12" s="15" t="s">
        <v>161</v>
      </c>
      <c r="E12" s="17">
        <v>105700426</v>
      </c>
      <c r="F12" s="17">
        <v>99969818.025000006</v>
      </c>
      <c r="G12" s="17">
        <v>104468459.836125</v>
      </c>
      <c r="H12" s="17">
        <v>109482945.908259</v>
      </c>
      <c r="I12" s="18">
        <v>99969818.025000006</v>
      </c>
      <c r="J12" s="18">
        <v>104468459.836125</v>
      </c>
      <c r="K12" s="18">
        <v>109482945.908259</v>
      </c>
    </row>
    <row r="13" spans="1:12" ht="31.5">
      <c r="A13" s="73" t="s">
        <v>158</v>
      </c>
      <c r="B13" s="15" t="s">
        <v>186</v>
      </c>
      <c r="C13" s="73" t="s">
        <v>162</v>
      </c>
      <c r="D13" s="15" t="s">
        <v>188</v>
      </c>
      <c r="E13" s="17">
        <v>95216600</v>
      </c>
      <c r="F13" s="17">
        <v>47634405</v>
      </c>
      <c r="G13" s="17">
        <v>49777953.224999994</v>
      </c>
      <c r="H13" s="17">
        <v>52167294.979799993</v>
      </c>
      <c r="I13" s="18">
        <v>47634405</v>
      </c>
      <c r="J13" s="18">
        <v>49777953.224999994</v>
      </c>
      <c r="K13" s="18">
        <v>52167294.979799993</v>
      </c>
    </row>
    <row r="14" spans="1:12" hidden="1">
      <c r="A14" s="2" t="s">
        <v>0</v>
      </c>
      <c r="E14" s="30"/>
      <c r="F14" s="30"/>
      <c r="G14" s="30"/>
      <c r="H14" s="30"/>
      <c r="L14" s="30"/>
    </row>
    <row r="15" spans="1:12" s="52" customFormat="1">
      <c r="E15" s="53"/>
      <c r="F15" s="54"/>
      <c r="G15" s="54"/>
      <c r="H15" s="54"/>
      <c r="I15" s="55"/>
      <c r="J15" s="55"/>
      <c r="K15" s="55"/>
    </row>
    <row r="16" spans="1:12">
      <c r="A16" s="56"/>
      <c r="B16" s="76"/>
      <c r="C16" s="77"/>
      <c r="D16" s="78"/>
      <c r="E16" s="57"/>
      <c r="F16" s="58"/>
      <c r="G16" s="58"/>
      <c r="H16" s="58"/>
    </row>
    <row r="17" spans="1:8">
      <c r="A17" s="56"/>
      <c r="B17" s="79"/>
      <c r="C17" s="80"/>
      <c r="D17" s="78"/>
      <c r="E17" s="57"/>
      <c r="F17" s="58"/>
      <c r="G17" s="58"/>
      <c r="H17" s="58"/>
    </row>
    <row r="18" spans="1:8">
      <c r="A18" s="56"/>
      <c r="B18" s="79"/>
      <c r="C18" s="77"/>
      <c r="D18" s="78"/>
      <c r="E18" s="57"/>
      <c r="F18" s="58"/>
      <c r="G18" s="58"/>
      <c r="H18" s="58"/>
    </row>
    <row r="19" spans="1:8">
      <c r="B19" s="79"/>
      <c r="C19" s="77"/>
      <c r="D19" s="78"/>
    </row>
    <row r="20" spans="1:8">
      <c r="B20" s="79"/>
      <c r="C20" s="77"/>
      <c r="D20" s="78"/>
    </row>
    <row r="21" spans="1:8">
      <c r="B21" s="79"/>
      <c r="C21" s="77"/>
      <c r="D21" s="78"/>
    </row>
    <row r="22" spans="1:8">
      <c r="B22" s="79"/>
      <c r="C22" s="77"/>
      <c r="D22" s="78"/>
    </row>
    <row r="23" spans="1:8">
      <c r="B23" s="81"/>
      <c r="C23" s="82"/>
      <c r="D23" s="83"/>
    </row>
    <row r="34" spans="13:13">
      <c r="M34" s="2" t="s">
        <v>180</v>
      </c>
    </row>
    <row r="40" spans="13:13">
      <c r="M40" s="2" t="s">
        <v>180</v>
      </c>
    </row>
  </sheetData>
  <autoFilter ref="A6:E13"/>
  <mergeCells count="4">
    <mergeCell ref="A1:H1"/>
    <mergeCell ref="A3:H3"/>
    <mergeCell ref="I5:K5"/>
    <mergeCell ref="A2:E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P80"/>
  <sheetViews>
    <sheetView tabSelected="1" view="pageBreakPreview" topLeftCell="A59" zoomScaleNormal="115" zoomScaleSheetLayoutView="100" workbookViewId="0">
      <selection activeCell="D10" sqref="D10"/>
    </sheetView>
  </sheetViews>
  <sheetFormatPr defaultRowHeight="15.75"/>
  <cols>
    <col min="1" max="1" width="4.28515625" style="2" bestFit="1" customWidth="1"/>
    <col min="2" max="2" width="36.140625" style="2" customWidth="1"/>
    <col min="3" max="3" width="8.7109375" style="56" bestFit="1" customWidth="1"/>
    <col min="4" max="4" width="42.2851562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2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3" ht="21">
      <c r="A1" s="93" t="s">
        <v>164</v>
      </c>
      <c r="B1" s="93"/>
      <c r="C1" s="93"/>
      <c r="D1" s="93"/>
      <c r="E1" s="93"/>
      <c r="F1" s="93"/>
      <c r="G1" s="93"/>
      <c r="H1" s="93"/>
      <c r="I1" s="1"/>
      <c r="J1" s="1"/>
      <c r="K1" s="1"/>
    </row>
    <row r="2" spans="1:13" ht="21">
      <c r="A2" s="93" t="s">
        <v>165</v>
      </c>
      <c r="B2" s="93"/>
      <c r="C2" s="93"/>
      <c r="D2" s="93"/>
      <c r="E2" s="93"/>
      <c r="F2" s="93"/>
      <c r="G2" s="93"/>
      <c r="H2" s="93"/>
      <c r="I2" s="1"/>
      <c r="J2" s="1"/>
      <c r="K2" s="1"/>
    </row>
    <row r="3" spans="1:13" ht="21">
      <c r="A3" s="3"/>
      <c r="B3" s="3"/>
      <c r="C3" s="63"/>
      <c r="D3" s="3"/>
      <c r="E3" s="3"/>
      <c r="F3" s="3"/>
      <c r="G3" s="3"/>
      <c r="H3" s="3"/>
      <c r="I3" s="3"/>
      <c r="J3" s="3"/>
      <c r="K3" s="3"/>
    </row>
    <row r="4" spans="1:13">
      <c r="E4" s="59" t="s">
        <v>1</v>
      </c>
      <c r="F4" s="4"/>
      <c r="G4" s="4"/>
      <c r="H4" s="5" t="s">
        <v>1</v>
      </c>
      <c r="I4" s="94"/>
      <c r="J4" s="94"/>
      <c r="K4" s="94"/>
    </row>
    <row r="5" spans="1:13" ht="22.5" customHeight="1">
      <c r="A5" s="6" t="s">
        <v>2</v>
      </c>
      <c r="B5" s="7" t="s">
        <v>3</v>
      </c>
      <c r="C5" s="7" t="s">
        <v>2</v>
      </c>
      <c r="D5" s="7" t="s">
        <v>4</v>
      </c>
      <c r="E5" s="8" t="s">
        <v>166</v>
      </c>
      <c r="F5" s="8">
        <v>2012</v>
      </c>
      <c r="G5" s="8">
        <v>2013</v>
      </c>
      <c r="H5" s="8">
        <v>2014</v>
      </c>
      <c r="I5" s="8">
        <v>2012</v>
      </c>
      <c r="J5" s="8">
        <v>2013</v>
      </c>
      <c r="K5" s="8">
        <v>2014</v>
      </c>
    </row>
    <row r="6" spans="1:13">
      <c r="A6" s="9">
        <v>1</v>
      </c>
      <c r="B6" s="10" t="s">
        <v>5</v>
      </c>
      <c r="C6" s="11">
        <v>1</v>
      </c>
      <c r="D6" s="12" t="s">
        <v>6</v>
      </c>
      <c r="E6" s="13">
        <f t="shared" ref="E6:K6" si="0">SUM(E7:E11)</f>
        <v>12773057715</v>
      </c>
      <c r="F6" s="13">
        <f t="shared" si="0"/>
        <v>16366385784.570286</v>
      </c>
      <c r="G6" s="13">
        <f t="shared" si="0"/>
        <v>20916849480.169304</v>
      </c>
      <c r="H6" s="13">
        <f t="shared" si="0"/>
        <v>27833501069.804192</v>
      </c>
      <c r="I6" s="13">
        <f t="shared" si="0"/>
        <v>16366385784.570286</v>
      </c>
      <c r="J6" s="13">
        <f t="shared" si="0"/>
        <v>20916849480.169304</v>
      </c>
      <c r="K6" s="13">
        <f t="shared" si="0"/>
        <v>27833501069.804192</v>
      </c>
      <c r="L6" s="2" t="s">
        <v>179</v>
      </c>
      <c r="M6" s="2" t="s">
        <v>180</v>
      </c>
    </row>
    <row r="7" spans="1:13" ht="47.25">
      <c r="A7" s="14" t="s">
        <v>7</v>
      </c>
      <c r="B7" s="15" t="s">
        <v>8</v>
      </c>
      <c r="C7" s="14" t="s">
        <v>7</v>
      </c>
      <c r="D7" s="16" t="s">
        <v>9</v>
      </c>
      <c r="E7" s="17">
        <v>585767168</v>
      </c>
      <c r="F7" s="18">
        <v>615055526.50126326</v>
      </c>
      <c r="G7" s="18">
        <v>642733025.19382012</v>
      </c>
      <c r="H7" s="18">
        <v>673584210.4031235</v>
      </c>
      <c r="I7" s="18">
        <v>615055526.50126326</v>
      </c>
      <c r="J7" s="18">
        <v>642733025.19382012</v>
      </c>
      <c r="K7" s="18">
        <v>673584210.4031235</v>
      </c>
      <c r="M7" s="30"/>
    </row>
    <row r="8" spans="1:13" ht="31.5">
      <c r="A8" s="19" t="s">
        <v>10</v>
      </c>
      <c r="B8" s="20" t="s">
        <v>11</v>
      </c>
      <c r="C8" s="64" t="s">
        <v>10</v>
      </c>
      <c r="D8" s="16" t="s">
        <v>12</v>
      </c>
      <c r="E8" s="17">
        <v>2150197717</v>
      </c>
      <c r="F8" s="17">
        <v>2722427026.4544878</v>
      </c>
      <c r="G8" s="17">
        <v>3105888350.2489328</v>
      </c>
      <c r="H8" s="17">
        <v>3512972018.475626</v>
      </c>
      <c r="I8" s="18">
        <v>2722427026.4544878</v>
      </c>
      <c r="J8" s="18">
        <v>3105888350.2489328</v>
      </c>
      <c r="K8" s="18">
        <v>3512972018.475626</v>
      </c>
      <c r="M8" s="30"/>
    </row>
    <row r="9" spans="1:13" ht="31.5">
      <c r="A9" s="19" t="s">
        <v>13</v>
      </c>
      <c r="B9" s="20" t="s">
        <v>14</v>
      </c>
      <c r="C9" s="64" t="s">
        <v>13</v>
      </c>
      <c r="D9" s="16" t="s">
        <v>15</v>
      </c>
      <c r="E9" s="17">
        <v>3961919558</v>
      </c>
      <c r="F9" s="17">
        <v>4555057199.1375113</v>
      </c>
      <c r="G9" s="17">
        <v>5147041724.9130182</v>
      </c>
      <c r="H9" s="17">
        <v>5796880316.3861313</v>
      </c>
      <c r="I9" s="18">
        <v>4555057199.1375113</v>
      </c>
      <c r="J9" s="18">
        <v>5147041724.9130182</v>
      </c>
      <c r="K9" s="18">
        <v>5796880316.3861313</v>
      </c>
      <c r="M9" s="30"/>
    </row>
    <row r="10" spans="1:13" ht="47.25">
      <c r="A10" s="14" t="s">
        <v>16</v>
      </c>
      <c r="B10" s="15" t="s">
        <v>17</v>
      </c>
      <c r="C10" s="14" t="s">
        <v>16</v>
      </c>
      <c r="D10" s="16" t="s">
        <v>18</v>
      </c>
      <c r="E10" s="17">
        <v>338110052</v>
      </c>
      <c r="F10" s="17">
        <v>323515554.60000002</v>
      </c>
      <c r="G10" s="17">
        <v>338073754.55699998</v>
      </c>
      <c r="H10" s="17">
        <v>354301294.77573597</v>
      </c>
      <c r="I10" s="18">
        <v>323515554.60000002</v>
      </c>
      <c r="J10" s="18">
        <v>338073754.55699998</v>
      </c>
      <c r="K10" s="18">
        <v>354301294.77573597</v>
      </c>
      <c r="L10" s="30"/>
      <c r="M10" s="30"/>
    </row>
    <row r="11" spans="1:13" ht="63">
      <c r="A11" s="19" t="s">
        <v>19</v>
      </c>
      <c r="B11" s="20" t="s">
        <v>20</v>
      </c>
      <c r="C11" s="64" t="s">
        <v>19</v>
      </c>
      <c r="D11" s="16" t="s">
        <v>21</v>
      </c>
      <c r="E11" s="17">
        <v>5737063220</v>
      </c>
      <c r="F11" s="17">
        <v>8150330477.8770227</v>
      </c>
      <c r="G11" s="17">
        <v>11683112625.256535</v>
      </c>
      <c r="H11" s="17">
        <v>17495763229.763577</v>
      </c>
      <c r="I11" s="18">
        <v>8150330477.8770227</v>
      </c>
      <c r="J11" s="18">
        <v>11683112625.256535</v>
      </c>
      <c r="K11" s="18">
        <v>17495763229.763577</v>
      </c>
      <c r="M11" s="30"/>
    </row>
    <row r="12" spans="1:13">
      <c r="A12" s="21">
        <v>2</v>
      </c>
      <c r="B12" s="22" t="s">
        <v>22</v>
      </c>
      <c r="C12" s="23">
        <v>2</v>
      </c>
      <c r="D12" s="24" t="s">
        <v>23</v>
      </c>
      <c r="E12" s="25">
        <f>SUM(E13:E17)</f>
        <v>5053897509</v>
      </c>
      <c r="F12" s="25">
        <f t="shared" ref="F12:K12" si="1">SUM(F13:F17)</f>
        <v>6159057891.8429461</v>
      </c>
      <c r="G12" s="25">
        <f t="shared" si="1"/>
        <v>7310491273.4182711</v>
      </c>
      <c r="H12" s="25">
        <f t="shared" si="1"/>
        <v>9181724931.6855392</v>
      </c>
      <c r="I12" s="26">
        <f t="shared" si="1"/>
        <v>6159057891.8429461</v>
      </c>
      <c r="J12" s="26">
        <f t="shared" si="1"/>
        <v>7310491273.4182711</v>
      </c>
      <c r="K12" s="26">
        <f t="shared" si="1"/>
        <v>9181724931.6855392</v>
      </c>
      <c r="M12" s="2" t="s">
        <v>180</v>
      </c>
    </row>
    <row r="13" spans="1:13" ht="47.25">
      <c r="A13" s="14" t="s">
        <v>24</v>
      </c>
      <c r="B13" s="20" t="s">
        <v>25</v>
      </c>
      <c r="C13" s="14" t="s">
        <v>24</v>
      </c>
      <c r="D13" s="16" t="s">
        <v>26</v>
      </c>
      <c r="E13" s="17">
        <v>211690304</v>
      </c>
      <c r="F13" s="18">
        <v>223324819.20000002</v>
      </c>
      <c r="G13" s="18">
        <v>233374436.06400001</v>
      </c>
      <c r="H13" s="18">
        <v>244576408.99507201</v>
      </c>
      <c r="I13" s="18">
        <v>223324819.20000002</v>
      </c>
      <c r="J13" s="18">
        <v>233374436.06400001</v>
      </c>
      <c r="K13" s="18">
        <v>244576408.99507201</v>
      </c>
      <c r="M13" s="30"/>
    </row>
    <row r="14" spans="1:13" ht="31.5">
      <c r="A14" s="14" t="s">
        <v>27</v>
      </c>
      <c r="B14" s="15" t="s">
        <v>28</v>
      </c>
      <c r="C14" s="14" t="s">
        <v>27</v>
      </c>
      <c r="D14" s="16" t="s">
        <v>29</v>
      </c>
      <c r="E14" s="17">
        <v>1243514997</v>
      </c>
      <c r="F14" s="17">
        <v>1456546289.6489377</v>
      </c>
      <c r="G14" s="17">
        <v>1535568648.190841</v>
      </c>
      <c r="H14" s="17">
        <v>1638074483.4962339</v>
      </c>
      <c r="I14" s="18">
        <v>1456546289.6489377</v>
      </c>
      <c r="J14" s="18">
        <v>1535568648.190841</v>
      </c>
      <c r="K14" s="18">
        <v>1638074483.4962339</v>
      </c>
      <c r="M14" s="30"/>
    </row>
    <row r="15" spans="1:13" ht="31.5">
      <c r="A15" s="14" t="s">
        <v>30</v>
      </c>
      <c r="B15" s="15" t="s">
        <v>31</v>
      </c>
      <c r="C15" s="14" t="s">
        <v>30</v>
      </c>
      <c r="D15" s="16" t="s">
        <v>32</v>
      </c>
      <c r="E15" s="17">
        <v>1908258443</v>
      </c>
      <c r="F15" s="17">
        <v>1965506196.29</v>
      </c>
      <c r="G15" s="17">
        <v>2024471382.1787</v>
      </c>
      <c r="H15" s="17">
        <v>2085205523.6440611</v>
      </c>
      <c r="I15" s="18">
        <v>1965506196.29</v>
      </c>
      <c r="J15" s="18">
        <v>2024471382.1787</v>
      </c>
      <c r="K15" s="18">
        <v>2085205523.6440611</v>
      </c>
      <c r="M15" s="30"/>
    </row>
    <row r="16" spans="1:13" ht="47.25">
      <c r="A16" s="14" t="s">
        <v>33</v>
      </c>
      <c r="B16" s="15" t="s">
        <v>34</v>
      </c>
      <c r="C16" s="14" t="s">
        <v>33</v>
      </c>
      <c r="D16" s="16" t="s">
        <v>35</v>
      </c>
      <c r="E16" s="17">
        <v>177141500</v>
      </c>
      <c r="F16" s="17">
        <v>116279533.86942488</v>
      </c>
      <c r="G16" s="17">
        <v>122688248.22592954</v>
      </c>
      <c r="H16" s="17">
        <v>130685883.33843315</v>
      </c>
      <c r="I16" s="18">
        <v>116279533.86942488</v>
      </c>
      <c r="J16" s="18">
        <v>122688248.22592954</v>
      </c>
      <c r="K16" s="18">
        <v>130685883.33843315</v>
      </c>
      <c r="L16" s="30"/>
      <c r="M16" s="30"/>
    </row>
    <row r="17" spans="1:16" ht="47.25">
      <c r="A17" s="15" t="s">
        <v>36</v>
      </c>
      <c r="B17" s="15" t="s">
        <v>37</v>
      </c>
      <c r="C17" s="64" t="s">
        <v>36</v>
      </c>
      <c r="D17" s="16" t="s">
        <v>38</v>
      </c>
      <c r="E17" s="17">
        <v>1513292265</v>
      </c>
      <c r="F17" s="17">
        <v>2397401052.8345833</v>
      </c>
      <c r="G17" s="17">
        <v>3394388558.7588005</v>
      </c>
      <c r="H17" s="17">
        <v>5083182632.2117386</v>
      </c>
      <c r="I17" s="18">
        <v>2397401052.8345833</v>
      </c>
      <c r="J17" s="18">
        <v>3394388558.7588005</v>
      </c>
      <c r="K17" s="18">
        <v>5083182632.2117386</v>
      </c>
      <c r="M17" s="30"/>
    </row>
    <row r="18" spans="1:16">
      <c r="A18" s="21">
        <v>3</v>
      </c>
      <c r="B18" s="22" t="s">
        <v>39</v>
      </c>
      <c r="C18" s="21">
        <v>3</v>
      </c>
      <c r="D18" s="24" t="s">
        <v>40</v>
      </c>
      <c r="E18" s="25">
        <f>SUM(E19:E27)</f>
        <v>28874611156.796997</v>
      </c>
      <c r="F18" s="25" t="e">
        <f>SUM(#REF!)</f>
        <v>#REF!</v>
      </c>
      <c r="G18" s="25" t="e">
        <f>SUM(#REF!)</f>
        <v>#REF!</v>
      </c>
      <c r="H18" s="25" t="e">
        <f>SUM(#REF!)</f>
        <v>#REF!</v>
      </c>
      <c r="I18" s="26" t="e">
        <f>SUM(#REF!)</f>
        <v>#REF!</v>
      </c>
      <c r="J18" s="26" t="e">
        <f>SUM(#REF!)</f>
        <v>#REF!</v>
      </c>
      <c r="K18" s="26" t="e">
        <f>SUM(#REF!)</f>
        <v>#REF!</v>
      </c>
      <c r="L18" s="25" t="s">
        <v>179</v>
      </c>
      <c r="M18" s="27" t="s">
        <v>180</v>
      </c>
      <c r="N18" s="28"/>
    </row>
    <row r="19" spans="1:16" ht="31.5">
      <c r="A19" s="31" t="s">
        <v>41</v>
      </c>
      <c r="B19" s="32" t="s">
        <v>42</v>
      </c>
      <c r="C19" s="14" t="s">
        <v>41</v>
      </c>
      <c r="D19" s="16" t="s">
        <v>43</v>
      </c>
      <c r="E19" s="17">
        <v>7558776395</v>
      </c>
      <c r="F19" s="17">
        <v>19516554589.679092</v>
      </c>
      <c r="G19" s="17">
        <v>20855380749.366482</v>
      </c>
      <c r="H19" s="17">
        <v>22121436137.759315</v>
      </c>
      <c r="I19" s="18">
        <v>19787590726.714092</v>
      </c>
      <c r="J19" s="18">
        <v>21126416886.401482</v>
      </c>
      <c r="K19" s="18">
        <v>22392472274.794315</v>
      </c>
      <c r="L19" s="29"/>
      <c r="M19" s="29"/>
      <c r="N19" s="30"/>
      <c r="O19" s="30"/>
      <c r="P19" s="30"/>
    </row>
    <row r="20" spans="1:16" ht="31.5">
      <c r="A20" s="65"/>
      <c r="B20" s="48"/>
      <c r="C20" s="14" t="s">
        <v>44</v>
      </c>
      <c r="D20" s="16" t="s">
        <v>171</v>
      </c>
      <c r="E20" s="17">
        <v>10712994360</v>
      </c>
      <c r="F20" s="17"/>
      <c r="G20" s="17"/>
      <c r="H20" s="17"/>
      <c r="I20" s="18"/>
      <c r="J20" s="18"/>
      <c r="K20" s="18"/>
      <c r="L20" s="29"/>
      <c r="M20" s="29"/>
      <c r="N20" s="30"/>
      <c r="O20" s="30"/>
      <c r="P20" s="30"/>
    </row>
    <row r="21" spans="1:16" ht="31.5">
      <c r="A21" s="34"/>
      <c r="B21" s="35"/>
      <c r="C21" s="14" t="s">
        <v>45</v>
      </c>
      <c r="D21" s="16" t="s">
        <v>172</v>
      </c>
      <c r="E21" s="17">
        <v>253036137.035</v>
      </c>
      <c r="F21" s="17"/>
      <c r="G21" s="17"/>
      <c r="H21" s="17"/>
      <c r="I21" s="18"/>
      <c r="J21" s="18"/>
      <c r="K21" s="18"/>
      <c r="L21" s="29"/>
      <c r="M21" s="29"/>
      <c r="N21" s="30"/>
      <c r="O21" s="30"/>
      <c r="P21" s="30"/>
    </row>
    <row r="22" spans="1:16" ht="31.5">
      <c r="A22" s="31" t="s">
        <v>44</v>
      </c>
      <c r="B22" s="32" t="s">
        <v>169</v>
      </c>
      <c r="C22" s="14" t="s">
        <v>48</v>
      </c>
      <c r="D22" s="16" t="s">
        <v>170</v>
      </c>
      <c r="E22" s="17">
        <v>7232609436.2469997</v>
      </c>
      <c r="F22" s="17">
        <v>3348479573.3152571</v>
      </c>
      <c r="G22" s="17">
        <v>3585455588.9521661</v>
      </c>
      <c r="H22" s="17">
        <v>3807207282.0382309</v>
      </c>
      <c r="I22" s="18">
        <v>7405927159.5622568</v>
      </c>
      <c r="J22" s="18">
        <v>7642903175.1991653</v>
      </c>
      <c r="K22" s="18">
        <v>7864654868.2852306</v>
      </c>
      <c r="L22" s="29"/>
      <c r="M22" s="29"/>
      <c r="N22" s="30"/>
      <c r="O22" s="30"/>
      <c r="P22" s="30"/>
    </row>
    <row r="23" spans="1:16" ht="31.5">
      <c r="A23" s="65"/>
      <c r="B23" s="48"/>
      <c r="C23" s="14" t="s">
        <v>51</v>
      </c>
      <c r="D23" s="16" t="s">
        <v>173</v>
      </c>
      <c r="E23" s="17">
        <v>60000000</v>
      </c>
      <c r="F23" s="17"/>
      <c r="G23" s="17"/>
      <c r="H23" s="17"/>
      <c r="I23" s="18"/>
      <c r="J23" s="18"/>
      <c r="K23" s="18"/>
      <c r="L23" s="29"/>
      <c r="M23" s="29"/>
      <c r="N23" s="30"/>
      <c r="O23" s="30"/>
      <c r="P23" s="30"/>
    </row>
    <row r="24" spans="1:16" ht="31.5">
      <c r="A24" s="34"/>
      <c r="B24" s="35"/>
      <c r="C24" s="14" t="s">
        <v>175</v>
      </c>
      <c r="D24" s="16" t="s">
        <v>174</v>
      </c>
      <c r="E24" s="17">
        <v>317927442</v>
      </c>
      <c r="F24" s="17"/>
      <c r="G24" s="17"/>
      <c r="H24" s="17"/>
      <c r="I24" s="18"/>
      <c r="J24" s="18"/>
      <c r="K24" s="18"/>
      <c r="L24" s="29"/>
      <c r="M24" s="29"/>
      <c r="N24" s="30"/>
      <c r="O24" s="30"/>
      <c r="P24" s="30"/>
    </row>
    <row r="25" spans="1:16" ht="32.25" customHeight="1">
      <c r="A25" s="14" t="s">
        <v>45</v>
      </c>
      <c r="B25" s="15" t="s">
        <v>46</v>
      </c>
      <c r="C25" s="14" t="s">
        <v>176</v>
      </c>
      <c r="D25" s="16" t="s">
        <v>47</v>
      </c>
      <c r="E25" s="17">
        <v>2008838791.5149999</v>
      </c>
      <c r="F25" s="17">
        <v>1729089373.4569705</v>
      </c>
      <c r="G25" s="17">
        <v>1847704064.1281345</v>
      </c>
      <c r="H25" s="17">
        <v>1959871552.9243207</v>
      </c>
      <c r="I25" s="18">
        <v>2263038249.9719706</v>
      </c>
      <c r="J25" s="18">
        <v>2381652940.6431351</v>
      </c>
      <c r="K25" s="18">
        <v>2493820429.439321</v>
      </c>
      <c r="L25" s="29"/>
      <c r="M25" s="29"/>
      <c r="N25" s="30"/>
      <c r="O25" s="30"/>
      <c r="P25" s="30"/>
    </row>
    <row r="26" spans="1:16" ht="31.5">
      <c r="A26" s="14" t="s">
        <v>48</v>
      </c>
      <c r="B26" s="15" t="s">
        <v>49</v>
      </c>
      <c r="C26" s="14" t="s">
        <v>177</v>
      </c>
      <c r="D26" s="16" t="s">
        <v>50</v>
      </c>
      <c r="E26" s="17">
        <v>289154254</v>
      </c>
      <c r="F26" s="17">
        <v>308139578.25</v>
      </c>
      <c r="G26" s="17">
        <v>322005859.27124995</v>
      </c>
      <c r="H26" s="17">
        <v>337462140.51626998</v>
      </c>
      <c r="I26" s="18">
        <v>536706978.25</v>
      </c>
      <c r="J26" s="18">
        <v>550573259.27125001</v>
      </c>
      <c r="K26" s="18">
        <v>566029540.51626992</v>
      </c>
      <c r="L26" s="29"/>
      <c r="M26" s="29"/>
      <c r="N26" s="30"/>
      <c r="O26" s="30"/>
      <c r="P26" s="30"/>
    </row>
    <row r="27" spans="1:16" ht="31.5">
      <c r="A27" s="14" t="s">
        <v>51</v>
      </c>
      <c r="B27" s="15" t="s">
        <v>52</v>
      </c>
      <c r="C27" s="14" t="s">
        <v>178</v>
      </c>
      <c r="D27" s="16" t="s">
        <v>53</v>
      </c>
      <c r="E27" s="17">
        <v>441274341</v>
      </c>
      <c r="F27" s="17">
        <v>478412839.20288199</v>
      </c>
      <c r="G27" s="17">
        <v>511231727.46064109</v>
      </c>
      <c r="H27" s="17">
        <v>542266772.61504734</v>
      </c>
      <c r="I27" s="18">
        <v>478412839.20288199</v>
      </c>
      <c r="J27" s="18">
        <v>511231727.46064109</v>
      </c>
      <c r="K27" s="18">
        <v>542266772.61504734</v>
      </c>
      <c r="L27" s="29"/>
      <c r="M27" s="29"/>
      <c r="N27" s="30"/>
      <c r="O27" s="30"/>
      <c r="P27" s="30"/>
    </row>
    <row r="28" spans="1:16" ht="33.75" customHeight="1">
      <c r="A28" s="21">
        <v>4</v>
      </c>
      <c r="B28" s="22" t="s">
        <v>54</v>
      </c>
      <c r="C28" s="21">
        <v>4</v>
      </c>
      <c r="D28" s="22" t="s">
        <v>55</v>
      </c>
      <c r="E28" s="25">
        <f t="shared" ref="E28:K28" si="2">SUM(E29:E34)</f>
        <v>2991650530.8581562</v>
      </c>
      <c r="F28" s="25">
        <f t="shared" si="2"/>
        <v>3775413194.0426593</v>
      </c>
      <c r="G28" s="25">
        <f t="shared" si="2"/>
        <v>4422626466.601635</v>
      </c>
      <c r="H28" s="25">
        <f t="shared" si="2"/>
        <v>5376963458.0871</v>
      </c>
      <c r="I28" s="26">
        <f t="shared" si="2"/>
        <v>3775413194.0426593</v>
      </c>
      <c r="J28" s="26">
        <f t="shared" si="2"/>
        <v>4422626466.601635</v>
      </c>
      <c r="K28" s="26">
        <f t="shared" si="2"/>
        <v>5376963458.0871</v>
      </c>
      <c r="M28" s="2" t="s">
        <v>180</v>
      </c>
    </row>
    <row r="29" spans="1:16" ht="63">
      <c r="A29" s="31" t="s">
        <v>56</v>
      </c>
      <c r="B29" s="32" t="s">
        <v>57</v>
      </c>
      <c r="C29" s="14" t="s">
        <v>56</v>
      </c>
      <c r="D29" s="33" t="s">
        <v>58</v>
      </c>
      <c r="E29" s="17">
        <v>144253612.19999999</v>
      </c>
      <c r="F29" s="17">
        <v>157583813.87482464</v>
      </c>
      <c r="G29" s="17">
        <v>163887166.42981765</v>
      </c>
      <c r="H29" s="17">
        <v>170442653.08701035</v>
      </c>
      <c r="I29" s="18">
        <v>157583813.87482464</v>
      </c>
      <c r="J29" s="18">
        <v>163887166.42981765</v>
      </c>
      <c r="K29" s="18">
        <v>170442653.08701035</v>
      </c>
    </row>
    <row r="30" spans="1:16" ht="31.5">
      <c r="A30" s="34"/>
      <c r="B30" s="35"/>
      <c r="C30" s="14" t="s">
        <v>59</v>
      </c>
      <c r="D30" s="33" t="s">
        <v>60</v>
      </c>
      <c r="E30" s="17">
        <v>290319727</v>
      </c>
      <c r="F30" s="17">
        <v>143704019.24799037</v>
      </c>
      <c r="G30" s="17">
        <v>149452180.01790997</v>
      </c>
      <c r="H30" s="17">
        <v>155430267.21862641</v>
      </c>
      <c r="I30" s="18">
        <v>143704019.24799037</v>
      </c>
      <c r="J30" s="18">
        <v>149452180.01790997</v>
      </c>
      <c r="K30" s="18">
        <v>155430267.21862641</v>
      </c>
    </row>
    <row r="31" spans="1:16">
      <c r="A31" s="14" t="s">
        <v>59</v>
      </c>
      <c r="B31" s="15" t="s">
        <v>61</v>
      </c>
      <c r="C31" s="14" t="s">
        <v>62</v>
      </c>
      <c r="D31" s="16" t="s">
        <v>63</v>
      </c>
      <c r="E31" s="17">
        <v>1299622682.7</v>
      </c>
      <c r="F31" s="17">
        <v>1647203886.8302705</v>
      </c>
      <c r="G31" s="17">
        <v>1807074139.372685</v>
      </c>
      <c r="H31" s="17">
        <v>1974328258.5521367</v>
      </c>
      <c r="I31" s="18">
        <v>1647203886.8302705</v>
      </c>
      <c r="J31" s="18">
        <v>1807074139.372685</v>
      </c>
      <c r="K31" s="18">
        <v>1974328258.5521367</v>
      </c>
    </row>
    <row r="32" spans="1:16" ht="31.5">
      <c r="A32" s="14" t="s">
        <v>62</v>
      </c>
      <c r="B32" s="15" t="s">
        <v>64</v>
      </c>
      <c r="C32" s="14" t="s">
        <v>65</v>
      </c>
      <c r="D32" s="33" t="s">
        <v>66</v>
      </c>
      <c r="E32" s="17">
        <v>280133743.69999999</v>
      </c>
      <c r="F32" s="17">
        <v>366573998.09699106</v>
      </c>
      <c r="G32" s="17">
        <v>404111175.50212294</v>
      </c>
      <c r="H32" s="17">
        <v>449694916.09876245</v>
      </c>
      <c r="I32" s="18">
        <v>366573998.09699106</v>
      </c>
      <c r="J32" s="18">
        <v>404111175.50212294</v>
      </c>
      <c r="K32" s="18">
        <v>449694916.09876245</v>
      </c>
      <c r="L32" s="30"/>
    </row>
    <row r="33" spans="1:14" ht="31.5">
      <c r="A33" s="14" t="s">
        <v>65</v>
      </c>
      <c r="B33" s="15" t="s">
        <v>67</v>
      </c>
      <c r="C33" s="14" t="s">
        <v>68</v>
      </c>
      <c r="D33" s="33" t="s">
        <v>69</v>
      </c>
      <c r="E33" s="17">
        <v>382581907.66666669</v>
      </c>
      <c r="F33" s="17">
        <v>435018105.3253125</v>
      </c>
      <c r="G33" s="17">
        <v>459058829.53832501</v>
      </c>
      <c r="H33" s="17">
        <v>487236182.71985799</v>
      </c>
      <c r="I33" s="18">
        <v>435018105.3253125</v>
      </c>
      <c r="J33" s="18">
        <v>459058829.53832501</v>
      </c>
      <c r="K33" s="18">
        <v>487236182.71985799</v>
      </c>
    </row>
    <row r="34" spans="1:14" ht="63">
      <c r="A34" s="14" t="s">
        <v>68</v>
      </c>
      <c r="B34" s="15" t="s">
        <v>70</v>
      </c>
      <c r="C34" s="14" t="s">
        <v>71</v>
      </c>
      <c r="D34" s="33" t="s">
        <v>72</v>
      </c>
      <c r="E34" s="17">
        <v>594738857.59148932</v>
      </c>
      <c r="F34" s="17">
        <v>1025329370.6672702</v>
      </c>
      <c r="G34" s="17">
        <v>1439042975.7407744</v>
      </c>
      <c r="H34" s="17">
        <v>2139831180.410706</v>
      </c>
      <c r="I34" s="18">
        <v>1025329370.6672702</v>
      </c>
      <c r="J34" s="18">
        <v>1439042975.7407744</v>
      </c>
      <c r="K34" s="18">
        <v>2139831180.410706</v>
      </c>
    </row>
    <row r="35" spans="1:14" ht="33.75" customHeight="1">
      <c r="A35" s="23">
        <v>5</v>
      </c>
      <c r="B35" s="22" t="s">
        <v>73</v>
      </c>
      <c r="C35" s="23">
        <v>5</v>
      </c>
      <c r="D35" s="22" t="s">
        <v>74</v>
      </c>
      <c r="E35" s="25">
        <f>SUM(E36:E45)</f>
        <v>1133246978.2509999</v>
      </c>
      <c r="F35" s="25">
        <f t="shared" ref="F35:K35" si="3">SUM(F36:F44)</f>
        <v>1350218147.3335214</v>
      </c>
      <c r="G35" s="25">
        <f t="shared" si="3"/>
        <v>1501218979.840862</v>
      </c>
      <c r="H35" s="25">
        <f t="shared" si="3"/>
        <v>1649268263.5121737</v>
      </c>
      <c r="I35" s="26">
        <f t="shared" si="3"/>
        <v>1350218147.3335214</v>
      </c>
      <c r="J35" s="26">
        <f t="shared" si="3"/>
        <v>1501218979.840862</v>
      </c>
      <c r="K35" s="26">
        <f t="shared" si="3"/>
        <v>1649268263.5121737</v>
      </c>
      <c r="M35" s="2" t="s">
        <v>180</v>
      </c>
    </row>
    <row r="36" spans="1:14" ht="47.25">
      <c r="A36" s="95" t="s">
        <v>75</v>
      </c>
      <c r="B36" s="96" t="s">
        <v>76</v>
      </c>
      <c r="C36" s="64" t="s">
        <v>75</v>
      </c>
      <c r="D36" s="33" t="s">
        <v>77</v>
      </c>
      <c r="E36" s="17">
        <v>151313915.84299999</v>
      </c>
      <c r="F36" s="17">
        <v>168031558.63515002</v>
      </c>
      <c r="G36" s="17">
        <v>175592978.77373177</v>
      </c>
      <c r="H36" s="17">
        <v>184021441.75487089</v>
      </c>
      <c r="I36" s="18">
        <v>168031558.63515002</v>
      </c>
      <c r="J36" s="18">
        <v>175592978.77373177</v>
      </c>
      <c r="K36" s="18">
        <v>184021441.75487089</v>
      </c>
      <c r="L36" s="62"/>
      <c r="M36" s="36"/>
      <c r="N36" s="36"/>
    </row>
    <row r="37" spans="1:14" ht="47.25">
      <c r="A37" s="95"/>
      <c r="B37" s="96"/>
      <c r="C37" s="64" t="s">
        <v>78</v>
      </c>
      <c r="D37" s="33" t="s">
        <v>79</v>
      </c>
      <c r="E37" s="17">
        <v>30706921</v>
      </c>
      <c r="F37" s="37">
        <v>23090320.050000001</v>
      </c>
      <c r="G37" s="37">
        <v>24129384.45225</v>
      </c>
      <c r="H37" s="37">
        <v>24129384.45225</v>
      </c>
      <c r="I37" s="18">
        <v>23090320.050000001</v>
      </c>
      <c r="J37" s="18">
        <v>24129384.45225</v>
      </c>
      <c r="K37" s="18">
        <v>24129384.45225</v>
      </c>
      <c r="L37" s="62"/>
    </row>
    <row r="38" spans="1:14" ht="47.25">
      <c r="A38" s="19" t="s">
        <v>78</v>
      </c>
      <c r="B38" s="15" t="s">
        <v>80</v>
      </c>
      <c r="C38" s="64" t="s">
        <v>81</v>
      </c>
      <c r="D38" s="33" t="s">
        <v>82</v>
      </c>
      <c r="E38" s="17">
        <v>232754441</v>
      </c>
      <c r="F38" s="17">
        <v>256029874.10000002</v>
      </c>
      <c r="G38" s="17">
        <v>281632861.51000005</v>
      </c>
      <c r="H38" s="17">
        <v>309796147.66100007</v>
      </c>
      <c r="I38" s="18">
        <v>256029874.10000002</v>
      </c>
      <c r="J38" s="18">
        <v>281632861.51000005</v>
      </c>
      <c r="K38" s="18">
        <v>309796147.66100007</v>
      </c>
      <c r="L38" s="62"/>
    </row>
    <row r="39" spans="1:14" ht="47.25">
      <c r="A39" s="19" t="s">
        <v>81</v>
      </c>
      <c r="B39" s="15" t="s">
        <v>83</v>
      </c>
      <c r="C39" s="64" t="s">
        <v>84</v>
      </c>
      <c r="D39" s="33" t="s">
        <v>85</v>
      </c>
      <c r="E39" s="17">
        <v>182154290</v>
      </c>
      <c r="F39" s="17">
        <v>215686434.63998008</v>
      </c>
      <c r="G39" s="17">
        <v>236037180.71018159</v>
      </c>
      <c r="H39" s="17">
        <v>255273977.09438616</v>
      </c>
      <c r="I39" s="18">
        <v>215686434.63998008</v>
      </c>
      <c r="J39" s="18">
        <v>236037180.71018159</v>
      </c>
      <c r="K39" s="18">
        <v>255273977.09438616</v>
      </c>
      <c r="L39" s="62"/>
    </row>
    <row r="40" spans="1:14" ht="31.5">
      <c r="A40" s="19" t="s">
        <v>84</v>
      </c>
      <c r="B40" s="15" t="s">
        <v>86</v>
      </c>
      <c r="C40" s="64" t="s">
        <v>87</v>
      </c>
      <c r="D40" s="33" t="s">
        <v>88</v>
      </c>
      <c r="E40" s="17">
        <v>29400000</v>
      </c>
      <c r="F40" s="17">
        <v>30722999.999999996</v>
      </c>
      <c r="G40" s="17">
        <v>31951919.999999996</v>
      </c>
      <c r="H40" s="17">
        <v>33229996.799999993</v>
      </c>
      <c r="I40" s="18">
        <v>30722999.999999996</v>
      </c>
      <c r="J40" s="18">
        <v>31951919.999999996</v>
      </c>
      <c r="K40" s="18">
        <v>33229996.799999993</v>
      </c>
      <c r="L40" s="62"/>
    </row>
    <row r="41" spans="1:14" ht="31.5">
      <c r="A41" s="19" t="s">
        <v>87</v>
      </c>
      <c r="B41" s="15" t="s">
        <v>89</v>
      </c>
      <c r="C41" s="64" t="s">
        <v>90</v>
      </c>
      <c r="D41" s="33" t="s">
        <v>91</v>
      </c>
      <c r="E41" s="17">
        <v>19005000</v>
      </c>
      <c r="F41" s="17">
        <v>20042250</v>
      </c>
      <c r="G41" s="17">
        <v>20963940</v>
      </c>
      <c r="H41" s="17">
        <v>21922497.600000001</v>
      </c>
      <c r="I41" s="18">
        <v>20042250</v>
      </c>
      <c r="J41" s="18">
        <v>20963940</v>
      </c>
      <c r="K41" s="18">
        <v>21922497.600000001</v>
      </c>
      <c r="L41" s="62"/>
    </row>
    <row r="42" spans="1:14" ht="31.5">
      <c r="A42" s="19" t="s">
        <v>90</v>
      </c>
      <c r="B42" s="15" t="s">
        <v>92</v>
      </c>
      <c r="C42" s="64" t="s">
        <v>93</v>
      </c>
      <c r="D42" s="33" t="s">
        <v>94</v>
      </c>
      <c r="E42" s="17">
        <v>139638435</v>
      </c>
      <c r="F42" s="17">
        <v>146764252.39675</v>
      </c>
      <c r="G42" s="17">
        <v>154498822.49261999</v>
      </c>
      <c r="H42" s="17">
        <v>162462775.39232481</v>
      </c>
      <c r="I42" s="18">
        <v>146764252.39675</v>
      </c>
      <c r="J42" s="18">
        <v>154498822.49261999</v>
      </c>
      <c r="K42" s="18">
        <v>162462775.39232481</v>
      </c>
      <c r="L42" s="62"/>
    </row>
    <row r="43" spans="1:14" ht="31.5">
      <c r="A43" s="19" t="s">
        <v>93</v>
      </c>
      <c r="B43" s="15" t="s">
        <v>95</v>
      </c>
      <c r="C43" s="64" t="s">
        <v>96</v>
      </c>
      <c r="D43" s="33" t="s">
        <v>97</v>
      </c>
      <c r="E43" s="17">
        <v>47673975.408</v>
      </c>
      <c r="F43" s="17">
        <v>49386023.122000001</v>
      </c>
      <c r="G43" s="17">
        <v>50937464.046880007</v>
      </c>
      <c r="H43" s="17">
        <v>52550962.608755209</v>
      </c>
      <c r="I43" s="18">
        <v>49386023.122000001</v>
      </c>
      <c r="J43" s="18">
        <v>50937464.046880007</v>
      </c>
      <c r="K43" s="18">
        <v>52550962.608755209</v>
      </c>
      <c r="L43" s="62"/>
    </row>
    <row r="44" spans="1:14" ht="63">
      <c r="A44" s="46" t="s">
        <v>96</v>
      </c>
      <c r="B44" s="32" t="s">
        <v>98</v>
      </c>
      <c r="C44" s="64" t="s">
        <v>99</v>
      </c>
      <c r="D44" s="33" t="s">
        <v>100</v>
      </c>
      <c r="E44" s="17">
        <v>283000000</v>
      </c>
      <c r="F44" s="17">
        <v>440464434.38964128</v>
      </c>
      <c r="G44" s="17">
        <v>525474427.85519868</v>
      </c>
      <c r="H44" s="17">
        <v>605881080.14858639</v>
      </c>
      <c r="I44" s="18">
        <v>440464434.38964128</v>
      </c>
      <c r="J44" s="18">
        <v>525474427.85519868</v>
      </c>
      <c r="K44" s="18">
        <v>605881080.14858639</v>
      </c>
      <c r="L44" s="62"/>
    </row>
    <row r="45" spans="1:14" ht="31.5">
      <c r="A45" s="49"/>
      <c r="B45" s="35"/>
      <c r="C45" s="75" t="s">
        <v>190</v>
      </c>
      <c r="D45" s="33" t="s">
        <v>189</v>
      </c>
      <c r="E45" s="17">
        <v>17600000</v>
      </c>
      <c r="F45" s="17"/>
      <c r="G45" s="17"/>
      <c r="H45" s="17"/>
      <c r="I45" s="18"/>
      <c r="J45" s="18"/>
      <c r="K45" s="18"/>
      <c r="L45" s="84"/>
    </row>
    <row r="46" spans="1:14" ht="47.25">
      <c r="A46" s="23">
        <v>6</v>
      </c>
      <c r="B46" s="22" t="s">
        <v>101</v>
      </c>
      <c r="C46" s="23">
        <v>6</v>
      </c>
      <c r="D46" s="22" t="s">
        <v>102</v>
      </c>
      <c r="E46" s="25">
        <f>SUM(E47:E52)</f>
        <v>210899999.9996509</v>
      </c>
      <c r="F46" s="25">
        <f>SUM(F47:F52)</f>
        <v>239870259.36874998</v>
      </c>
      <c r="G46" s="25">
        <f>SUM(G47:G52)</f>
        <v>248621943.0993</v>
      </c>
      <c r="H46" s="25">
        <f>SUM(H47:H52)</f>
        <v>259853537.84686205</v>
      </c>
      <c r="I46" s="26">
        <f t="shared" ref="I46:K46" si="4">SUM(I47:I52)</f>
        <v>239870259.36874998</v>
      </c>
      <c r="J46" s="26">
        <f t="shared" si="4"/>
        <v>248621943.0993</v>
      </c>
      <c r="K46" s="26">
        <f t="shared" si="4"/>
        <v>259853537.84686205</v>
      </c>
      <c r="L46" s="2" t="s">
        <v>179</v>
      </c>
      <c r="M46" s="2" t="s">
        <v>180</v>
      </c>
    </row>
    <row r="47" spans="1:14" ht="47.25">
      <c r="A47" s="19" t="s">
        <v>103</v>
      </c>
      <c r="B47" s="15" t="s">
        <v>104</v>
      </c>
      <c r="C47" s="64" t="s">
        <v>103</v>
      </c>
      <c r="D47" s="33" t="s">
        <v>105</v>
      </c>
      <c r="E47" s="17">
        <v>83214004.506999999</v>
      </c>
      <c r="F47" s="17">
        <v>94644689.248280987</v>
      </c>
      <c r="G47" s="17">
        <v>98097807.568396702</v>
      </c>
      <c r="H47" s="17">
        <v>102529414.87746072</v>
      </c>
      <c r="I47" s="18">
        <v>94644689.248280987</v>
      </c>
      <c r="J47" s="18">
        <v>98097807.568396702</v>
      </c>
      <c r="K47" s="18">
        <v>102529414.87746072</v>
      </c>
      <c r="N47" s="30"/>
    </row>
    <row r="48" spans="1:14" ht="47.25">
      <c r="A48" s="19" t="s">
        <v>106</v>
      </c>
      <c r="B48" s="15" t="s">
        <v>107</v>
      </c>
      <c r="C48" s="64" t="s">
        <v>106</v>
      </c>
      <c r="D48" s="33" t="s">
        <v>108</v>
      </c>
      <c r="E48" s="17">
        <v>48896041.616999991</v>
      </c>
      <c r="F48" s="17">
        <v>47406770.652674459</v>
      </c>
      <c r="G48" s="17">
        <v>49136410.102478534</v>
      </c>
      <c r="H48" s="17">
        <v>51356166.889596194</v>
      </c>
      <c r="I48" s="18">
        <v>47406770.652674459</v>
      </c>
      <c r="J48" s="18">
        <v>49136410.102478534</v>
      </c>
      <c r="K48" s="18">
        <v>51356166.889596194</v>
      </c>
      <c r="N48" s="30"/>
    </row>
    <row r="49" spans="1:14" ht="47.25">
      <c r="A49" s="19" t="s">
        <v>109</v>
      </c>
      <c r="B49" s="15" t="s">
        <v>110</v>
      </c>
      <c r="C49" s="64" t="s">
        <v>109</v>
      </c>
      <c r="D49" s="33" t="s">
        <v>111</v>
      </c>
      <c r="E49" s="17">
        <v>20636117.608999997</v>
      </c>
      <c r="F49" s="17">
        <v>25997293.392012786</v>
      </c>
      <c r="G49" s="17">
        <v>26945806.51830015</v>
      </c>
      <c r="H49" s="17">
        <v>28163093.999795239</v>
      </c>
      <c r="I49" s="18">
        <v>25997293.392012786</v>
      </c>
      <c r="J49" s="18">
        <v>26945806.51830015</v>
      </c>
      <c r="K49" s="18">
        <v>28163093.999795239</v>
      </c>
      <c r="N49" s="30"/>
    </row>
    <row r="50" spans="1:14" ht="47.25">
      <c r="A50" s="19" t="s">
        <v>112</v>
      </c>
      <c r="B50" s="15" t="s">
        <v>113</v>
      </c>
      <c r="C50" s="64" t="s">
        <v>112</v>
      </c>
      <c r="D50" s="33" t="s">
        <v>114</v>
      </c>
      <c r="E50" s="17">
        <v>22633719.600000001</v>
      </c>
      <c r="F50" s="17">
        <v>29109376.27883346</v>
      </c>
      <c r="G50" s="17">
        <v>30171433.973923918</v>
      </c>
      <c r="H50" s="17">
        <v>31534440.453253828</v>
      </c>
      <c r="I50" s="18">
        <v>29109376.27883346</v>
      </c>
      <c r="J50" s="18">
        <v>30171433.973923918</v>
      </c>
      <c r="K50" s="18">
        <v>31534440.453253828</v>
      </c>
      <c r="N50" s="30"/>
    </row>
    <row r="51" spans="1:14" s="41" customFormat="1" ht="47.25">
      <c r="A51" s="38" t="s">
        <v>115</v>
      </c>
      <c r="B51" s="39" t="s">
        <v>116</v>
      </c>
      <c r="C51" s="38" t="s">
        <v>115</v>
      </c>
      <c r="D51" s="33" t="s">
        <v>117</v>
      </c>
      <c r="E51" s="40">
        <v>22404624.667090908</v>
      </c>
      <c r="F51" s="40">
        <v>27795031.702836193</v>
      </c>
      <c r="G51" s="17">
        <v>28809135.441182021</v>
      </c>
      <c r="H51" s="17">
        <v>30110599.544749692</v>
      </c>
      <c r="I51" s="18">
        <v>27795031.702836193</v>
      </c>
      <c r="J51" s="18">
        <v>28809135.441182021</v>
      </c>
      <c r="K51" s="18">
        <v>30110599.544749692</v>
      </c>
      <c r="M51" s="2"/>
      <c r="N51" s="30"/>
    </row>
    <row r="52" spans="1:14">
      <c r="A52" s="19" t="s">
        <v>118</v>
      </c>
      <c r="B52" s="15" t="s">
        <v>119</v>
      </c>
      <c r="C52" s="64" t="s">
        <v>118</v>
      </c>
      <c r="D52" s="33" t="s">
        <v>120</v>
      </c>
      <c r="E52" s="17">
        <v>13115491.999559999</v>
      </c>
      <c r="F52" s="17">
        <v>14917098.094112124</v>
      </c>
      <c r="G52" s="17">
        <v>15461349.495018672</v>
      </c>
      <c r="H52" s="17">
        <v>16159822.082006354</v>
      </c>
      <c r="I52" s="18">
        <v>14917098.094112124</v>
      </c>
      <c r="J52" s="18">
        <v>15461349.495018672</v>
      </c>
      <c r="K52" s="18">
        <v>16159822.082006354</v>
      </c>
      <c r="N52" s="30"/>
    </row>
    <row r="53" spans="1:14" ht="31.5">
      <c r="A53" s="23">
        <v>7</v>
      </c>
      <c r="B53" s="22" t="s">
        <v>121</v>
      </c>
      <c r="C53" s="23">
        <v>7</v>
      </c>
      <c r="D53" s="22" t="s">
        <v>122</v>
      </c>
      <c r="E53" s="25">
        <f t="shared" ref="E53:K53" si="5">SUM(E54:E58)</f>
        <v>1232624903.7160001</v>
      </c>
      <c r="F53" s="25">
        <f t="shared" si="5"/>
        <v>1295651713.0479934</v>
      </c>
      <c r="G53" s="25">
        <f t="shared" si="5"/>
        <v>1358144475.6981878</v>
      </c>
      <c r="H53" s="25">
        <f t="shared" si="5"/>
        <v>1423226135.4849222</v>
      </c>
      <c r="I53" s="26">
        <f t="shared" si="5"/>
        <v>1295651713.0479934</v>
      </c>
      <c r="J53" s="26">
        <f t="shared" si="5"/>
        <v>1358144475.6981878</v>
      </c>
      <c r="K53" s="26">
        <f t="shared" si="5"/>
        <v>1423226135.4849222</v>
      </c>
      <c r="L53" s="2" t="s">
        <v>179</v>
      </c>
      <c r="M53" s="2" t="s">
        <v>180</v>
      </c>
    </row>
    <row r="54" spans="1:14" ht="31.5">
      <c r="A54" s="95" t="s">
        <v>123</v>
      </c>
      <c r="B54" s="96" t="s">
        <v>124</v>
      </c>
      <c r="C54" s="64" t="s">
        <v>123</v>
      </c>
      <c r="D54" s="42" t="s">
        <v>125</v>
      </c>
      <c r="E54" s="17">
        <v>880439499.72000003</v>
      </c>
      <c r="F54" s="17">
        <v>925458298.47209263</v>
      </c>
      <c r="G54" s="17">
        <v>970095638.28080916</v>
      </c>
      <c r="H54" s="17">
        <v>1016582175.9216081</v>
      </c>
      <c r="I54" s="18">
        <v>925458298.47209263</v>
      </c>
      <c r="J54" s="18">
        <v>970095638.28080916</v>
      </c>
      <c r="K54" s="18">
        <v>1016582175.9216081</v>
      </c>
      <c r="M54" s="30"/>
    </row>
    <row r="55" spans="1:14" ht="63">
      <c r="A55" s="95"/>
      <c r="B55" s="96"/>
      <c r="C55" s="64" t="s">
        <v>126</v>
      </c>
      <c r="D55" s="42" t="s">
        <v>127</v>
      </c>
      <c r="E55" s="17">
        <v>87245983.995999992</v>
      </c>
      <c r="F55" s="17">
        <v>91707062.124245375</v>
      </c>
      <c r="G55" s="17">
        <v>96130340.084643364</v>
      </c>
      <c r="H55" s="17">
        <v>100736861.85056643</v>
      </c>
      <c r="I55" s="18">
        <v>91707062.124245375</v>
      </c>
      <c r="J55" s="18">
        <v>96130340.084643364</v>
      </c>
      <c r="K55" s="18">
        <v>100736861.85056643</v>
      </c>
      <c r="M55" s="30"/>
    </row>
    <row r="56" spans="1:14" ht="31.5">
      <c r="A56" s="19" t="s">
        <v>126</v>
      </c>
      <c r="B56" s="15" t="s">
        <v>128</v>
      </c>
      <c r="C56" s="64" t="s">
        <v>129</v>
      </c>
      <c r="D56" s="42" t="s">
        <v>130</v>
      </c>
      <c r="E56" s="17">
        <v>157753761</v>
      </c>
      <c r="F56" s="17">
        <v>165820056.09591889</v>
      </c>
      <c r="G56" s="17">
        <v>173818002.84649006</v>
      </c>
      <c r="H56" s="17">
        <v>182147281.74758014</v>
      </c>
      <c r="I56" s="18">
        <v>165820056.09591889</v>
      </c>
      <c r="J56" s="18">
        <v>173818002.84649006</v>
      </c>
      <c r="K56" s="18">
        <v>182147281.74758014</v>
      </c>
      <c r="M56" s="30"/>
    </row>
    <row r="57" spans="1:14" ht="31.5">
      <c r="A57" s="61" t="s">
        <v>129</v>
      </c>
      <c r="B57" s="15" t="s">
        <v>134</v>
      </c>
      <c r="C57" s="64" t="s">
        <v>135</v>
      </c>
      <c r="D57" s="42" t="s">
        <v>136</v>
      </c>
      <c r="E57" s="17">
        <v>52877859</v>
      </c>
      <c r="F57" s="17">
        <v>55581619.671255186</v>
      </c>
      <c r="G57" s="17">
        <v>58262470.49779243</v>
      </c>
      <c r="H57" s="17">
        <v>61054381.337265328</v>
      </c>
      <c r="I57" s="18">
        <v>55581619.671255186</v>
      </c>
      <c r="J57" s="18">
        <v>58262470.49779243</v>
      </c>
      <c r="K57" s="18">
        <v>61054381.337265328</v>
      </c>
      <c r="M57" s="30"/>
    </row>
    <row r="58" spans="1:14" ht="31.5">
      <c r="A58" s="61" t="s">
        <v>132</v>
      </c>
      <c r="B58" s="15" t="s">
        <v>131</v>
      </c>
      <c r="C58" s="64" t="s">
        <v>132</v>
      </c>
      <c r="D58" s="42" t="s">
        <v>133</v>
      </c>
      <c r="E58" s="17">
        <v>54307800</v>
      </c>
      <c r="F58" s="17">
        <v>57084676.684481353</v>
      </c>
      <c r="G58" s="17">
        <v>59838023.988452554</v>
      </c>
      <c r="H58" s="17">
        <v>62705434.627902351</v>
      </c>
      <c r="I58" s="18">
        <v>57084676.684481353</v>
      </c>
      <c r="J58" s="18">
        <v>59838023.988452554</v>
      </c>
      <c r="K58" s="18">
        <v>62705434.627902351</v>
      </c>
      <c r="M58" s="30"/>
    </row>
    <row r="59" spans="1:14" ht="31.5">
      <c r="A59" s="23">
        <v>8</v>
      </c>
      <c r="B59" s="22" t="s">
        <v>137</v>
      </c>
      <c r="C59" s="23">
        <v>8</v>
      </c>
      <c r="D59" s="43" t="s">
        <v>138</v>
      </c>
      <c r="E59" s="25">
        <f>SUM(E60:E62)</f>
        <v>111031300</v>
      </c>
      <c r="F59" s="25">
        <f t="shared" ref="F59:K59" si="6">SUM(F60:F62)</f>
        <v>116582865</v>
      </c>
      <c r="G59" s="25">
        <f t="shared" si="6"/>
        <v>121829093.925</v>
      </c>
      <c r="H59" s="25">
        <f t="shared" si="6"/>
        <v>127676890.43340002</v>
      </c>
      <c r="I59" s="26">
        <f t="shared" si="6"/>
        <v>116582865</v>
      </c>
      <c r="J59" s="26">
        <f t="shared" si="6"/>
        <v>121829093.925</v>
      </c>
      <c r="K59" s="26">
        <f t="shared" si="6"/>
        <v>127676890.43340002</v>
      </c>
      <c r="L59" s="2" t="s">
        <v>179</v>
      </c>
      <c r="M59" s="2" t="s">
        <v>180</v>
      </c>
    </row>
    <row r="60" spans="1:14" ht="63">
      <c r="A60" s="19" t="s">
        <v>139</v>
      </c>
      <c r="B60" s="15" t="s">
        <v>140</v>
      </c>
      <c r="C60" s="64" t="s">
        <v>139</v>
      </c>
      <c r="D60" s="44" t="s">
        <v>141</v>
      </c>
      <c r="E60" s="17">
        <v>96080150</v>
      </c>
      <c r="F60" s="17">
        <v>100884157.5</v>
      </c>
      <c r="G60" s="17">
        <v>105423944.58750001</v>
      </c>
      <c r="H60" s="17">
        <v>110484293.92770001</v>
      </c>
      <c r="I60" s="18">
        <v>100884157.5</v>
      </c>
      <c r="J60" s="18">
        <v>105423944.58750001</v>
      </c>
      <c r="K60" s="18">
        <v>110484293.92770001</v>
      </c>
    </row>
    <row r="61" spans="1:14" ht="31.5">
      <c r="A61" s="19" t="s">
        <v>142</v>
      </c>
      <c r="B61" s="15" t="s">
        <v>143</v>
      </c>
      <c r="C61" s="64" t="s">
        <v>142</v>
      </c>
      <c r="D61" s="15" t="s">
        <v>144</v>
      </c>
      <c r="E61" s="17">
        <v>7311050</v>
      </c>
      <c r="F61" s="17">
        <v>7676602.5</v>
      </c>
      <c r="G61" s="17">
        <v>8022049.6124999998</v>
      </c>
      <c r="H61" s="17">
        <v>8407107.993900001</v>
      </c>
      <c r="I61" s="18">
        <v>7676602.5</v>
      </c>
      <c r="J61" s="18">
        <v>8022049.6124999998</v>
      </c>
      <c r="K61" s="18">
        <v>8407107.993900001</v>
      </c>
    </row>
    <row r="62" spans="1:14" ht="31.5">
      <c r="A62" s="19" t="s">
        <v>145</v>
      </c>
      <c r="B62" s="15" t="s">
        <v>146</v>
      </c>
      <c r="C62" s="64" t="s">
        <v>145</v>
      </c>
      <c r="D62" s="15" t="s">
        <v>147</v>
      </c>
      <c r="E62" s="17">
        <v>7640100</v>
      </c>
      <c r="F62" s="17">
        <v>8022105.0000000009</v>
      </c>
      <c r="G62" s="17">
        <v>8383099.7250000006</v>
      </c>
      <c r="H62" s="17">
        <v>8785488.5118000004</v>
      </c>
      <c r="I62" s="18">
        <v>8022105.0000000009</v>
      </c>
      <c r="J62" s="18">
        <v>8383099.7250000006</v>
      </c>
      <c r="K62" s="18">
        <v>8785488.5118000004</v>
      </c>
    </row>
    <row r="63" spans="1:14" ht="47.25">
      <c r="A63" s="45">
        <v>9</v>
      </c>
      <c r="B63" s="43" t="s">
        <v>148</v>
      </c>
      <c r="C63" s="23">
        <v>9</v>
      </c>
      <c r="D63" s="43" t="s">
        <v>149</v>
      </c>
      <c r="E63" s="25">
        <f t="shared" ref="E63:K63" si="7">SUM(E64:E69)</f>
        <v>3242092469.9548755</v>
      </c>
      <c r="F63" s="25">
        <f t="shared" si="7"/>
        <v>3985375067.3868771</v>
      </c>
      <c r="G63" s="25">
        <f t="shared" si="7"/>
        <v>4492283945.7499886</v>
      </c>
      <c r="H63" s="25">
        <f t="shared" si="7"/>
        <v>4662726155.4869089</v>
      </c>
      <c r="I63" s="26">
        <f t="shared" si="7"/>
        <v>3985375067.3868771</v>
      </c>
      <c r="J63" s="26">
        <f t="shared" si="7"/>
        <v>4492283945.7499886</v>
      </c>
      <c r="K63" s="26">
        <f t="shared" si="7"/>
        <v>4662726155.4869089</v>
      </c>
      <c r="L63" s="2" t="s">
        <v>179</v>
      </c>
      <c r="M63" s="2" t="s">
        <v>180</v>
      </c>
    </row>
    <row r="64" spans="1:14" ht="78.75">
      <c r="A64" s="46" t="s">
        <v>150</v>
      </c>
      <c r="B64" s="32" t="s">
        <v>151</v>
      </c>
      <c r="C64" s="73" t="s">
        <v>150</v>
      </c>
      <c r="D64" s="15" t="s">
        <v>152</v>
      </c>
      <c r="E64" s="17">
        <v>130474453</v>
      </c>
      <c r="F64" s="17">
        <v>142248184.31754419</v>
      </c>
      <c r="G64" s="17">
        <v>149360593.5334214</v>
      </c>
      <c r="H64" s="17">
        <v>156828623.21009248</v>
      </c>
      <c r="I64" s="18">
        <v>142248184.31754419</v>
      </c>
      <c r="J64" s="18">
        <v>149360593.5334214</v>
      </c>
      <c r="K64" s="18">
        <v>156828623.21009248</v>
      </c>
    </row>
    <row r="65" spans="1:12" ht="31.5">
      <c r="A65" s="47"/>
      <c r="B65" s="48"/>
      <c r="C65" s="73" t="s">
        <v>153</v>
      </c>
      <c r="D65" s="15" t="s">
        <v>154</v>
      </c>
      <c r="E65" s="17">
        <v>2051430671.9548755</v>
      </c>
      <c r="F65" s="17">
        <v>2798374626.0943327</v>
      </c>
      <c r="G65" s="17">
        <v>3251157243.6776915</v>
      </c>
      <c r="H65" s="17">
        <v>3361726650.5280747</v>
      </c>
      <c r="I65" s="18">
        <v>2798374626.0943327</v>
      </c>
      <c r="J65" s="18">
        <v>3251157243.6776915</v>
      </c>
      <c r="K65" s="18">
        <v>3361726650.5280747</v>
      </c>
    </row>
    <row r="66" spans="1:12" ht="31.5">
      <c r="A66" s="49"/>
      <c r="B66" s="35"/>
      <c r="C66" s="73" t="s">
        <v>155</v>
      </c>
      <c r="D66" s="15" t="s">
        <v>156</v>
      </c>
      <c r="E66" s="17">
        <v>751726273</v>
      </c>
      <c r="F66" s="17">
        <v>789312586.6500001</v>
      </c>
      <c r="G66" s="17">
        <v>824831653.04924989</v>
      </c>
      <c r="H66" s="17">
        <v>864423572.39561403</v>
      </c>
      <c r="I66" s="18">
        <v>789312586.6500001</v>
      </c>
      <c r="J66" s="18">
        <v>824831653.04924989</v>
      </c>
      <c r="K66" s="18">
        <v>864423572.39561403</v>
      </c>
    </row>
    <row r="67" spans="1:12" ht="31.5">
      <c r="A67" s="73" t="s">
        <v>153</v>
      </c>
      <c r="B67" s="15" t="s">
        <v>157</v>
      </c>
      <c r="C67" s="73" t="s">
        <v>158</v>
      </c>
      <c r="D67" s="15" t="s">
        <v>187</v>
      </c>
      <c r="E67" s="17">
        <v>107544046</v>
      </c>
      <c r="F67" s="17">
        <v>107835447.30000001</v>
      </c>
      <c r="G67" s="17">
        <v>112688042.42850001</v>
      </c>
      <c r="H67" s="17">
        <v>118097068.46506801</v>
      </c>
      <c r="I67" s="18">
        <v>107835447.30000001</v>
      </c>
      <c r="J67" s="18">
        <v>112688042.42850001</v>
      </c>
      <c r="K67" s="18">
        <v>118097068.46506801</v>
      </c>
    </row>
    <row r="68" spans="1:12" ht="31.5">
      <c r="A68" s="73" t="s">
        <v>155</v>
      </c>
      <c r="B68" s="15" t="s">
        <v>159</v>
      </c>
      <c r="C68" s="73" t="s">
        <v>160</v>
      </c>
      <c r="D68" s="15" t="s">
        <v>161</v>
      </c>
      <c r="E68" s="17">
        <v>105700426</v>
      </c>
      <c r="F68" s="17">
        <v>99969818.025000006</v>
      </c>
      <c r="G68" s="17">
        <v>104468459.836125</v>
      </c>
      <c r="H68" s="17">
        <v>109482945.908259</v>
      </c>
      <c r="I68" s="18">
        <v>99969818.025000006</v>
      </c>
      <c r="J68" s="18">
        <v>104468459.836125</v>
      </c>
      <c r="K68" s="18">
        <v>109482945.908259</v>
      </c>
    </row>
    <row r="69" spans="1:12" ht="31.5">
      <c r="A69" s="73" t="s">
        <v>158</v>
      </c>
      <c r="B69" s="15" t="s">
        <v>186</v>
      </c>
      <c r="C69" s="73" t="s">
        <v>162</v>
      </c>
      <c r="D69" s="15" t="s">
        <v>188</v>
      </c>
      <c r="E69" s="17">
        <v>95216600</v>
      </c>
      <c r="F69" s="17">
        <v>47634405</v>
      </c>
      <c r="G69" s="17">
        <v>49777953.224999994</v>
      </c>
      <c r="H69" s="17">
        <v>52167294.979799993</v>
      </c>
      <c r="I69" s="18">
        <v>47634405</v>
      </c>
      <c r="J69" s="18">
        <v>49777953.224999994</v>
      </c>
      <c r="K69" s="18">
        <v>52167294.979799993</v>
      </c>
    </row>
    <row r="70" spans="1:12">
      <c r="A70" s="92" t="s">
        <v>163</v>
      </c>
      <c r="B70" s="92"/>
      <c r="C70" s="92"/>
      <c r="D70" s="92"/>
      <c r="E70" s="50">
        <f>E6+E12+E18+E28+E35+E46+E53+E59+E63</f>
        <v>55623112563.576675</v>
      </c>
      <c r="F70" s="50" t="e">
        <f>F6+F12+#REF!+F28+F35+F46+F53+F59+F63</f>
        <v>#REF!</v>
      </c>
      <c r="G70" s="50" t="e">
        <f>G6+G12+#REF!+G28+G35+G46+G53+G59+G63</f>
        <v>#REF!</v>
      </c>
      <c r="H70" s="50" t="e">
        <f>H6+H12+#REF!+H28+H35+H46+H53+H59+H63</f>
        <v>#REF!</v>
      </c>
      <c r="I70" s="50" t="e">
        <f>I6+I12+#REF!+I28+I35+I46+I53+I59+I63</f>
        <v>#REF!</v>
      </c>
      <c r="J70" s="50" t="e">
        <f>J6+J12+#REF!+J28+J35+J46+J53+J59+J63</f>
        <v>#REF!</v>
      </c>
      <c r="K70" s="50" t="e">
        <f>K6+K12+#REF!+K28+K35+K46+K53+K59+K63</f>
        <v>#REF!</v>
      </c>
      <c r="L70" s="30"/>
    </row>
    <row r="71" spans="1:12" hidden="1">
      <c r="A71" s="2" t="s">
        <v>0</v>
      </c>
      <c r="E71" s="30"/>
      <c r="F71" s="30"/>
      <c r="G71" s="30"/>
      <c r="H71" s="30"/>
      <c r="L71" s="30"/>
    </row>
    <row r="72" spans="1:12" s="52" customFormat="1">
      <c r="C72" s="66"/>
      <c r="E72" s="53"/>
      <c r="F72" s="54"/>
      <c r="G72" s="54"/>
      <c r="H72" s="54"/>
      <c r="I72" s="55"/>
      <c r="J72" s="55"/>
      <c r="K72" s="55"/>
    </row>
    <row r="73" spans="1:12">
      <c r="A73" s="56"/>
      <c r="B73" s="76"/>
      <c r="C73" s="77"/>
      <c r="D73" s="78"/>
      <c r="E73" s="57"/>
      <c r="F73" s="58"/>
      <c r="G73" s="58"/>
      <c r="H73" s="58"/>
    </row>
    <row r="74" spans="1:12">
      <c r="A74" s="56"/>
      <c r="B74" s="79"/>
      <c r="C74" s="80"/>
      <c r="D74" s="78"/>
      <c r="E74" s="57"/>
      <c r="F74" s="58"/>
      <c r="G74" s="58"/>
      <c r="H74" s="58"/>
    </row>
    <row r="75" spans="1:12">
      <c r="A75" s="56"/>
      <c r="B75" s="79"/>
      <c r="C75" s="77"/>
      <c r="D75" s="78"/>
      <c r="E75" s="57"/>
      <c r="F75" s="58"/>
      <c r="G75" s="58"/>
      <c r="H75" s="58"/>
    </row>
    <row r="76" spans="1:12">
      <c r="A76" s="56"/>
      <c r="B76" s="79"/>
      <c r="C76" s="77"/>
      <c r="D76" s="78"/>
      <c r="E76" s="57"/>
      <c r="F76" s="58"/>
      <c r="G76" s="58"/>
      <c r="H76" s="58"/>
    </row>
    <row r="77" spans="1:12">
      <c r="A77" s="56"/>
      <c r="B77" s="79"/>
      <c r="C77" s="77"/>
      <c r="D77" s="78"/>
    </row>
    <row r="78" spans="1:12">
      <c r="A78" s="56"/>
      <c r="B78" s="79"/>
      <c r="C78" s="77"/>
      <c r="D78" s="78"/>
    </row>
    <row r="79" spans="1:12">
      <c r="A79" s="56"/>
      <c r="B79" s="79"/>
      <c r="C79" s="77"/>
      <c r="D79" s="78"/>
    </row>
    <row r="80" spans="1:12">
      <c r="B80" s="81"/>
      <c r="C80" s="82"/>
      <c r="D80" s="83"/>
    </row>
  </sheetData>
  <autoFilter ref="A5:E70"/>
  <mergeCells count="8">
    <mergeCell ref="A70:D70"/>
    <mergeCell ref="A1:H1"/>
    <mergeCell ref="A2:H2"/>
    <mergeCell ref="I4:K4"/>
    <mergeCell ref="A36:A37"/>
    <mergeCell ref="B36:B37"/>
    <mergeCell ref="A54:A55"/>
    <mergeCell ref="B54:B5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4" orientation="portrait" r:id="rId1"/>
  <rowBreaks count="3" manualBreakCount="3">
    <brk id="27" max="6" man="1"/>
    <brk id="45" max="6" man="1"/>
    <brk id="62" max="6" man="1"/>
  </rowBreaks>
  <colBreaks count="1" manualBreakCount="1">
    <brk id="5" max="9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50"/>
  <sheetViews>
    <sheetView view="pageBreakPreview" zoomScale="55" zoomScaleSheetLayoutView="55" workbookViewId="0">
      <selection activeCell="D9" sqref="D9"/>
    </sheetView>
  </sheetViews>
  <sheetFormatPr defaultRowHeight="15.75"/>
  <cols>
    <col min="1" max="1" width="4.28515625" style="2" bestFit="1" customWidth="1"/>
    <col min="2" max="2" width="36.140625" style="2" customWidth="1"/>
    <col min="3" max="3" width="4.28515625" style="2" bestFit="1" customWidth="1"/>
    <col min="4" max="4" width="42.2851562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2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2" ht="21">
      <c r="A1" s="93" t="s">
        <v>164</v>
      </c>
      <c r="B1" s="93"/>
      <c r="C1" s="93"/>
      <c r="D1" s="93"/>
      <c r="E1" s="93"/>
      <c r="F1" s="93"/>
      <c r="G1" s="93"/>
      <c r="H1" s="93"/>
      <c r="I1" s="1"/>
      <c r="J1" s="1"/>
      <c r="K1" s="1"/>
    </row>
    <row r="2" spans="1:12" ht="21">
      <c r="A2" s="93" t="s">
        <v>5</v>
      </c>
      <c r="B2" s="93"/>
      <c r="C2" s="93"/>
      <c r="D2" s="93"/>
      <c r="E2" s="93"/>
      <c r="F2" s="67"/>
      <c r="G2" s="67"/>
      <c r="H2" s="67"/>
      <c r="I2" s="1"/>
      <c r="J2" s="1"/>
      <c r="K2" s="1"/>
    </row>
    <row r="3" spans="1:12" ht="21">
      <c r="A3" s="93" t="s">
        <v>165</v>
      </c>
      <c r="B3" s="93"/>
      <c r="C3" s="93"/>
      <c r="D3" s="93"/>
      <c r="E3" s="93"/>
      <c r="F3" s="93"/>
      <c r="G3" s="93"/>
      <c r="H3" s="93"/>
      <c r="I3" s="1"/>
      <c r="J3" s="1"/>
      <c r="K3" s="1"/>
    </row>
    <row r="4" spans="1:12" ht="2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>
      <c r="E5" s="59" t="s">
        <v>1</v>
      </c>
      <c r="F5" s="4"/>
      <c r="G5" s="4"/>
      <c r="H5" s="5" t="s">
        <v>1</v>
      </c>
      <c r="I5" s="94"/>
      <c r="J5" s="94"/>
      <c r="K5" s="94"/>
    </row>
    <row r="6" spans="1:12" ht="22.5" customHeight="1">
      <c r="A6" s="6" t="s">
        <v>2</v>
      </c>
      <c r="B6" s="7" t="s">
        <v>3</v>
      </c>
      <c r="C6" s="7" t="s">
        <v>2</v>
      </c>
      <c r="D6" s="7" t="s">
        <v>4</v>
      </c>
      <c r="E6" s="8" t="s">
        <v>166</v>
      </c>
      <c r="F6" s="8">
        <v>2012</v>
      </c>
      <c r="G6" s="8">
        <v>2013</v>
      </c>
      <c r="H6" s="8">
        <v>2014</v>
      </c>
      <c r="I6" s="8">
        <v>2012</v>
      </c>
      <c r="J6" s="8">
        <v>2013</v>
      </c>
      <c r="K6" s="8">
        <v>2014</v>
      </c>
    </row>
    <row r="7" spans="1:12">
      <c r="A7" s="9">
        <v>1</v>
      </c>
      <c r="B7" s="10" t="s">
        <v>5</v>
      </c>
      <c r="C7" s="11">
        <v>1</v>
      </c>
      <c r="D7" s="12" t="s">
        <v>6</v>
      </c>
      <c r="E7" s="13">
        <f t="shared" ref="E7:K7" si="0">SUM(E8:E12)</f>
        <v>12773057715</v>
      </c>
      <c r="F7" s="13">
        <f t="shared" si="0"/>
        <v>16366385784.570286</v>
      </c>
      <c r="G7" s="13">
        <f t="shared" si="0"/>
        <v>20916849480.169304</v>
      </c>
      <c r="H7" s="13">
        <f t="shared" si="0"/>
        <v>27833501069.804192</v>
      </c>
      <c r="I7" s="13">
        <f t="shared" si="0"/>
        <v>16366385784.570286</v>
      </c>
      <c r="J7" s="13">
        <f t="shared" si="0"/>
        <v>20916849480.169304</v>
      </c>
      <c r="K7" s="13">
        <f t="shared" si="0"/>
        <v>27833501069.804192</v>
      </c>
    </row>
    <row r="8" spans="1:12" ht="47.25">
      <c r="A8" s="14" t="s">
        <v>7</v>
      </c>
      <c r="B8" s="15" t="s">
        <v>8</v>
      </c>
      <c r="C8" s="14" t="s">
        <v>7</v>
      </c>
      <c r="D8" s="16" t="s">
        <v>9</v>
      </c>
      <c r="E8" s="17">
        <v>585767168</v>
      </c>
      <c r="F8" s="18">
        <v>615055526.50126326</v>
      </c>
      <c r="G8" s="18">
        <v>642733025.19382012</v>
      </c>
      <c r="H8" s="18">
        <v>673584210.4031235</v>
      </c>
      <c r="I8" s="18">
        <v>615055526.50126326</v>
      </c>
      <c r="J8" s="18">
        <v>642733025.19382012</v>
      </c>
      <c r="K8" s="18">
        <v>673584210.4031235</v>
      </c>
    </row>
    <row r="9" spans="1:12" ht="31.5">
      <c r="A9" s="73" t="s">
        <v>10</v>
      </c>
      <c r="B9" s="74" t="s">
        <v>11</v>
      </c>
      <c r="C9" s="73" t="s">
        <v>10</v>
      </c>
      <c r="D9" s="16" t="s">
        <v>12</v>
      </c>
      <c r="E9" s="17">
        <v>2150197717</v>
      </c>
      <c r="F9" s="17">
        <v>2722427026.4544878</v>
      </c>
      <c r="G9" s="17">
        <v>3105888350.2489328</v>
      </c>
      <c r="H9" s="17">
        <v>3512972018.475626</v>
      </c>
      <c r="I9" s="18">
        <v>2722427026.4544878</v>
      </c>
      <c r="J9" s="18">
        <v>3105888350.2489328</v>
      </c>
      <c r="K9" s="18">
        <v>3512972018.475626</v>
      </c>
    </row>
    <row r="10" spans="1:12" ht="31.5">
      <c r="A10" s="73" t="s">
        <v>13</v>
      </c>
      <c r="B10" s="74" t="s">
        <v>14</v>
      </c>
      <c r="C10" s="73" t="s">
        <v>13</v>
      </c>
      <c r="D10" s="16" t="s">
        <v>15</v>
      </c>
      <c r="E10" s="17">
        <v>3961919558</v>
      </c>
      <c r="F10" s="17">
        <v>4555057199.1375113</v>
      </c>
      <c r="G10" s="17">
        <v>5147041724.9130182</v>
      </c>
      <c r="H10" s="17">
        <v>5796880316.3861313</v>
      </c>
      <c r="I10" s="18">
        <v>4555057199.1375113</v>
      </c>
      <c r="J10" s="18">
        <v>5147041724.9130182</v>
      </c>
      <c r="K10" s="18">
        <v>5796880316.3861313</v>
      </c>
    </row>
    <row r="11" spans="1:12" ht="47.25">
      <c r="A11" s="14" t="s">
        <v>16</v>
      </c>
      <c r="B11" s="15" t="s">
        <v>17</v>
      </c>
      <c r="C11" s="14" t="s">
        <v>16</v>
      </c>
      <c r="D11" s="16" t="s">
        <v>18</v>
      </c>
      <c r="E11" s="17">
        <v>338110052</v>
      </c>
      <c r="F11" s="17">
        <v>323515554.60000002</v>
      </c>
      <c r="G11" s="17">
        <v>338073754.55699998</v>
      </c>
      <c r="H11" s="17">
        <v>354301294.77573597</v>
      </c>
      <c r="I11" s="18">
        <v>323515554.60000002</v>
      </c>
      <c r="J11" s="18">
        <v>338073754.55699998</v>
      </c>
      <c r="K11" s="18">
        <v>354301294.77573597</v>
      </c>
    </row>
    <row r="12" spans="1:12" ht="63">
      <c r="A12" s="73" t="s">
        <v>19</v>
      </c>
      <c r="B12" s="74" t="s">
        <v>20</v>
      </c>
      <c r="C12" s="73" t="s">
        <v>19</v>
      </c>
      <c r="D12" s="16" t="s">
        <v>21</v>
      </c>
      <c r="E12" s="17">
        <v>5737063220</v>
      </c>
      <c r="F12" s="17">
        <v>8150330477.8770227</v>
      </c>
      <c r="G12" s="17">
        <v>11683112625.256535</v>
      </c>
      <c r="H12" s="17">
        <v>17495763229.763577</v>
      </c>
      <c r="I12" s="18">
        <v>8150330477.8770227</v>
      </c>
      <c r="J12" s="18">
        <v>11683112625.256535</v>
      </c>
      <c r="K12" s="18">
        <v>17495763229.763577</v>
      </c>
    </row>
    <row r="13" spans="1:12" hidden="1">
      <c r="A13" s="2" t="s">
        <v>0</v>
      </c>
      <c r="E13" s="30"/>
      <c r="F13" s="30"/>
      <c r="G13" s="30"/>
      <c r="H13" s="30"/>
      <c r="L13" s="30"/>
    </row>
    <row r="14" spans="1:12" s="52" customFormat="1">
      <c r="E14" s="53"/>
      <c r="F14" s="54"/>
      <c r="G14" s="54"/>
      <c r="H14" s="54"/>
      <c r="I14" s="55"/>
      <c r="J14" s="55"/>
      <c r="K14" s="55"/>
    </row>
    <row r="15" spans="1:12">
      <c r="A15" s="56"/>
      <c r="B15" s="76"/>
      <c r="C15" s="77"/>
      <c r="D15" s="78"/>
      <c r="E15" s="57"/>
      <c r="F15" s="58"/>
      <c r="G15" s="58"/>
      <c r="H15" s="58"/>
    </row>
    <row r="16" spans="1:12">
      <c r="A16" s="56"/>
      <c r="B16" s="79"/>
      <c r="C16" s="80"/>
      <c r="D16" s="78"/>
      <c r="E16" s="57"/>
      <c r="F16" s="58"/>
      <c r="G16" s="58"/>
      <c r="H16" s="58"/>
    </row>
    <row r="17" spans="1:8">
      <c r="A17" s="56"/>
      <c r="B17" s="79"/>
      <c r="C17" s="77"/>
      <c r="D17" s="78"/>
      <c r="E17" s="57"/>
      <c r="F17" s="58"/>
      <c r="G17" s="58"/>
      <c r="H17" s="58"/>
    </row>
    <row r="18" spans="1:8">
      <c r="A18" s="56"/>
      <c r="B18" s="79"/>
      <c r="C18" s="77"/>
      <c r="D18" s="78"/>
      <c r="E18" s="57"/>
      <c r="F18" s="58"/>
      <c r="G18" s="58"/>
      <c r="H18" s="58"/>
    </row>
    <row r="19" spans="1:8">
      <c r="A19" s="56"/>
      <c r="B19" s="79"/>
      <c r="C19" s="77"/>
      <c r="D19" s="78"/>
    </row>
    <row r="20" spans="1:8">
      <c r="A20" s="56"/>
      <c r="B20" s="79"/>
      <c r="C20" s="77"/>
      <c r="D20" s="78"/>
    </row>
    <row r="21" spans="1:8">
      <c r="A21" s="56"/>
      <c r="B21" s="79"/>
      <c r="C21" s="77"/>
      <c r="D21" s="78"/>
    </row>
    <row r="22" spans="1:8">
      <c r="B22" s="81"/>
      <c r="C22" s="82"/>
      <c r="D22" s="83"/>
    </row>
    <row r="44" spans="13:13">
      <c r="M44" s="2" t="s">
        <v>180</v>
      </c>
    </row>
    <row r="50" spans="13:13">
      <c r="M50" s="2" t="s">
        <v>180</v>
      </c>
    </row>
  </sheetData>
  <autoFilter ref="A6:E12"/>
  <mergeCells count="4">
    <mergeCell ref="A1:H1"/>
    <mergeCell ref="A3:H3"/>
    <mergeCell ref="I5:K5"/>
    <mergeCell ref="A2:E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44"/>
  <sheetViews>
    <sheetView view="pageBreakPreview" topLeftCell="A17" zoomScale="70" zoomScaleNormal="70" zoomScaleSheetLayoutView="70" workbookViewId="0">
      <selection activeCell="D9" sqref="D9"/>
    </sheetView>
  </sheetViews>
  <sheetFormatPr defaultRowHeight="15.75"/>
  <cols>
    <col min="1" max="1" width="4.28515625" style="2" bestFit="1" customWidth="1"/>
    <col min="2" max="2" width="36.140625" style="2" customWidth="1"/>
    <col min="3" max="3" width="4.28515625" style="2" bestFit="1" customWidth="1"/>
    <col min="4" max="4" width="42.2851562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2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2" ht="21">
      <c r="A1" s="93" t="s">
        <v>164</v>
      </c>
      <c r="B1" s="93"/>
      <c r="C1" s="93"/>
      <c r="D1" s="93"/>
      <c r="E1" s="93"/>
      <c r="F1" s="93"/>
      <c r="G1" s="93"/>
      <c r="H1" s="93"/>
      <c r="I1" s="1"/>
      <c r="J1" s="1"/>
      <c r="K1" s="1"/>
    </row>
    <row r="2" spans="1:12" ht="21">
      <c r="A2" s="93" t="s">
        <v>22</v>
      </c>
      <c r="B2" s="93"/>
      <c r="C2" s="93"/>
      <c r="D2" s="93"/>
      <c r="E2" s="93"/>
      <c r="F2" s="67"/>
      <c r="G2" s="67"/>
      <c r="H2" s="67"/>
      <c r="I2" s="1"/>
      <c r="J2" s="1"/>
      <c r="K2" s="1"/>
    </row>
    <row r="3" spans="1:12" ht="21">
      <c r="A3" s="93" t="s">
        <v>165</v>
      </c>
      <c r="B3" s="93"/>
      <c r="C3" s="93"/>
      <c r="D3" s="93"/>
      <c r="E3" s="93"/>
      <c r="F3" s="93"/>
      <c r="G3" s="93"/>
      <c r="H3" s="93"/>
      <c r="I3" s="1"/>
      <c r="J3" s="1"/>
      <c r="K3" s="1"/>
    </row>
    <row r="4" spans="1:12" ht="2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>
      <c r="E5" s="59" t="s">
        <v>1</v>
      </c>
      <c r="F5" s="4"/>
      <c r="G5" s="4"/>
      <c r="H5" s="5" t="s">
        <v>1</v>
      </c>
      <c r="I5" s="94"/>
      <c r="J5" s="94"/>
      <c r="K5" s="94"/>
    </row>
    <row r="6" spans="1:12" ht="22.5" customHeight="1">
      <c r="A6" s="6" t="s">
        <v>2</v>
      </c>
      <c r="B6" s="7" t="s">
        <v>3</v>
      </c>
      <c r="C6" s="7" t="s">
        <v>2</v>
      </c>
      <c r="D6" s="7" t="s">
        <v>4</v>
      </c>
      <c r="E6" s="8" t="s">
        <v>166</v>
      </c>
      <c r="F6" s="8">
        <v>2012</v>
      </c>
      <c r="G6" s="8">
        <v>2013</v>
      </c>
      <c r="H6" s="8">
        <v>2014</v>
      </c>
      <c r="I6" s="8">
        <v>2012</v>
      </c>
      <c r="J6" s="8">
        <v>2013</v>
      </c>
      <c r="K6" s="8">
        <v>2014</v>
      </c>
    </row>
    <row r="7" spans="1:12">
      <c r="A7" s="21">
        <v>2</v>
      </c>
      <c r="B7" s="22" t="s">
        <v>22</v>
      </c>
      <c r="C7" s="23">
        <v>2</v>
      </c>
      <c r="D7" s="24" t="s">
        <v>23</v>
      </c>
      <c r="E7" s="25">
        <f>SUM(E8:E12)</f>
        <v>5053897509</v>
      </c>
      <c r="F7" s="25">
        <f t="shared" ref="F7:K7" si="0">SUM(F8:F12)</f>
        <v>6159057891.8429461</v>
      </c>
      <c r="G7" s="25">
        <f t="shared" si="0"/>
        <v>7310491273.4182711</v>
      </c>
      <c r="H7" s="25">
        <f t="shared" si="0"/>
        <v>9181724931.6855392</v>
      </c>
      <c r="I7" s="26">
        <f t="shared" si="0"/>
        <v>6159057891.8429461</v>
      </c>
      <c r="J7" s="26">
        <f t="shared" si="0"/>
        <v>7310491273.4182711</v>
      </c>
      <c r="K7" s="26">
        <f t="shared" si="0"/>
        <v>9181724931.6855392</v>
      </c>
    </row>
    <row r="8" spans="1:12" ht="47.25">
      <c r="A8" s="14" t="s">
        <v>24</v>
      </c>
      <c r="B8" s="74" t="s">
        <v>25</v>
      </c>
      <c r="C8" s="14" t="s">
        <v>24</v>
      </c>
      <c r="D8" s="16" t="s">
        <v>26</v>
      </c>
      <c r="E8" s="17">
        <v>211690304</v>
      </c>
      <c r="F8" s="18">
        <v>223324819.20000002</v>
      </c>
      <c r="G8" s="18">
        <v>233374436.06400001</v>
      </c>
      <c r="H8" s="18">
        <v>244576408.99507201</v>
      </c>
      <c r="I8" s="18">
        <v>223324819.20000002</v>
      </c>
      <c r="J8" s="18">
        <v>233374436.06400001</v>
      </c>
      <c r="K8" s="18">
        <v>244576408.99507201</v>
      </c>
    </row>
    <row r="9" spans="1:12" ht="31.5">
      <c r="A9" s="14" t="s">
        <v>27</v>
      </c>
      <c r="B9" s="15" t="s">
        <v>28</v>
      </c>
      <c r="C9" s="14" t="s">
        <v>27</v>
      </c>
      <c r="D9" s="16" t="s">
        <v>29</v>
      </c>
      <c r="E9" s="17">
        <v>1243514997</v>
      </c>
      <c r="F9" s="17">
        <v>1456546289.6489377</v>
      </c>
      <c r="G9" s="17">
        <v>1535568648.190841</v>
      </c>
      <c r="H9" s="17">
        <v>1638074483.4962339</v>
      </c>
      <c r="I9" s="18">
        <v>1456546289.6489377</v>
      </c>
      <c r="J9" s="18">
        <v>1535568648.190841</v>
      </c>
      <c r="K9" s="18">
        <v>1638074483.4962339</v>
      </c>
    </row>
    <row r="10" spans="1:12" ht="31.5">
      <c r="A10" s="14" t="s">
        <v>30</v>
      </c>
      <c r="B10" s="15" t="s">
        <v>31</v>
      </c>
      <c r="C10" s="14" t="s">
        <v>30</v>
      </c>
      <c r="D10" s="16" t="s">
        <v>32</v>
      </c>
      <c r="E10" s="17">
        <v>1908258443</v>
      </c>
      <c r="F10" s="17">
        <v>1965506196.29</v>
      </c>
      <c r="G10" s="17">
        <v>2024471382.1787</v>
      </c>
      <c r="H10" s="17">
        <v>2085205523.6440611</v>
      </c>
      <c r="I10" s="18">
        <v>1965506196.29</v>
      </c>
      <c r="J10" s="18">
        <v>2024471382.1787</v>
      </c>
      <c r="K10" s="18">
        <v>2085205523.6440611</v>
      </c>
    </row>
    <row r="11" spans="1:12" ht="47.25">
      <c r="A11" s="14" t="s">
        <v>33</v>
      </c>
      <c r="B11" s="15" t="s">
        <v>34</v>
      </c>
      <c r="C11" s="14" t="s">
        <v>33</v>
      </c>
      <c r="D11" s="16" t="s">
        <v>35</v>
      </c>
      <c r="E11" s="17">
        <v>177141500</v>
      </c>
      <c r="F11" s="17">
        <v>116279533.86942488</v>
      </c>
      <c r="G11" s="17">
        <v>122688248.22592954</v>
      </c>
      <c r="H11" s="17">
        <v>130685883.33843315</v>
      </c>
      <c r="I11" s="18">
        <v>116279533.86942488</v>
      </c>
      <c r="J11" s="18">
        <v>122688248.22592954</v>
      </c>
      <c r="K11" s="18">
        <v>130685883.33843315</v>
      </c>
    </row>
    <row r="12" spans="1:12" ht="47.25">
      <c r="A12" s="15" t="s">
        <v>36</v>
      </c>
      <c r="B12" s="15" t="s">
        <v>37</v>
      </c>
      <c r="C12" s="73" t="s">
        <v>36</v>
      </c>
      <c r="D12" s="16" t="s">
        <v>38</v>
      </c>
      <c r="E12" s="17">
        <v>1513292265</v>
      </c>
      <c r="F12" s="17">
        <v>2397401052.8345833</v>
      </c>
      <c r="G12" s="17">
        <v>3394388558.7588005</v>
      </c>
      <c r="H12" s="17">
        <v>5083182632.2117386</v>
      </c>
      <c r="I12" s="18">
        <v>2397401052.8345833</v>
      </c>
      <c r="J12" s="18">
        <v>3394388558.7588005</v>
      </c>
      <c r="K12" s="18">
        <v>5083182632.2117386</v>
      </c>
    </row>
    <row r="13" spans="1:12" hidden="1">
      <c r="A13" s="2" t="s">
        <v>0</v>
      </c>
      <c r="E13" s="30"/>
      <c r="F13" s="30"/>
      <c r="G13" s="30"/>
      <c r="H13" s="30"/>
      <c r="L13" s="30"/>
    </row>
    <row r="14" spans="1:12" s="52" customFormat="1">
      <c r="E14" s="53"/>
      <c r="F14" s="54"/>
      <c r="G14" s="54"/>
      <c r="H14" s="54"/>
      <c r="I14" s="55"/>
      <c r="J14" s="55"/>
      <c r="K14" s="55"/>
    </row>
    <row r="15" spans="1:12">
      <c r="A15" s="56"/>
      <c r="B15" s="76"/>
      <c r="C15" s="77"/>
      <c r="D15" s="78"/>
      <c r="E15" s="57"/>
      <c r="F15" s="58"/>
      <c r="G15" s="58"/>
      <c r="H15" s="58"/>
    </row>
    <row r="16" spans="1:12">
      <c r="A16" s="56"/>
      <c r="B16" s="79"/>
      <c r="C16" s="80"/>
      <c r="D16" s="78"/>
      <c r="E16" s="57"/>
      <c r="F16" s="58"/>
      <c r="G16" s="58"/>
      <c r="H16" s="58"/>
    </row>
    <row r="17" spans="1:8">
      <c r="A17" s="56"/>
      <c r="B17" s="79"/>
      <c r="C17" s="77"/>
      <c r="D17" s="78"/>
      <c r="E17" s="57"/>
      <c r="F17" s="58"/>
      <c r="G17" s="58"/>
      <c r="H17" s="58"/>
    </row>
    <row r="18" spans="1:8">
      <c r="A18" s="56"/>
      <c r="B18" s="79"/>
      <c r="C18" s="77"/>
      <c r="D18" s="78"/>
      <c r="E18" s="57"/>
      <c r="F18" s="58"/>
      <c r="G18" s="58"/>
      <c r="H18" s="58"/>
    </row>
    <row r="19" spans="1:8">
      <c r="A19" s="56"/>
      <c r="B19" s="79"/>
      <c r="C19" s="77"/>
      <c r="D19" s="78"/>
    </row>
    <row r="20" spans="1:8">
      <c r="A20" s="56"/>
      <c r="B20" s="79"/>
      <c r="C20" s="77"/>
      <c r="D20" s="78"/>
    </row>
    <row r="21" spans="1:8">
      <c r="B21" s="79"/>
      <c r="C21" s="77"/>
      <c r="D21" s="78"/>
    </row>
    <row r="22" spans="1:8">
      <c r="B22" s="81"/>
      <c r="C22" s="82"/>
      <c r="D22" s="83"/>
    </row>
    <row r="38" spans="13:13">
      <c r="M38" s="2" t="s">
        <v>180</v>
      </c>
    </row>
    <row r="44" spans="13:13">
      <c r="M44" s="2" t="s">
        <v>180</v>
      </c>
    </row>
  </sheetData>
  <autoFilter ref="A6:E12"/>
  <mergeCells count="4">
    <mergeCell ref="A1:H1"/>
    <mergeCell ref="A3:H3"/>
    <mergeCell ref="I5:K5"/>
    <mergeCell ref="A2:E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42"/>
  <sheetViews>
    <sheetView view="pageBreakPreview" topLeftCell="A13" zoomScale="55" zoomScaleSheetLayoutView="55" workbookViewId="0">
      <selection activeCell="D9" sqref="D9"/>
    </sheetView>
  </sheetViews>
  <sheetFormatPr defaultRowHeight="15.75"/>
  <cols>
    <col min="1" max="1" width="4.28515625" style="2" bestFit="1" customWidth="1"/>
    <col min="2" max="2" width="36.140625" style="2" customWidth="1"/>
    <col min="3" max="3" width="4.28515625" style="2" bestFit="1" customWidth="1"/>
    <col min="4" max="4" width="42.2851562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2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6" ht="21">
      <c r="A1" s="93" t="s">
        <v>164</v>
      </c>
      <c r="B1" s="93"/>
      <c r="C1" s="93"/>
      <c r="D1" s="93"/>
      <c r="E1" s="93"/>
      <c r="F1" s="93"/>
      <c r="G1" s="93"/>
      <c r="H1" s="93"/>
      <c r="I1" s="1"/>
      <c r="J1" s="1"/>
      <c r="K1" s="1"/>
    </row>
    <row r="2" spans="1:16" ht="21">
      <c r="A2" s="93" t="s">
        <v>39</v>
      </c>
      <c r="B2" s="93"/>
      <c r="C2" s="93"/>
      <c r="D2" s="93"/>
      <c r="E2" s="93"/>
      <c r="F2" s="67"/>
      <c r="G2" s="67"/>
      <c r="H2" s="67"/>
      <c r="I2" s="1"/>
      <c r="J2" s="1"/>
      <c r="K2" s="1"/>
    </row>
    <row r="3" spans="1:16" ht="21">
      <c r="A3" s="93" t="s">
        <v>165</v>
      </c>
      <c r="B3" s="93"/>
      <c r="C3" s="93"/>
      <c r="D3" s="93"/>
      <c r="E3" s="93"/>
      <c r="F3" s="93"/>
      <c r="G3" s="93"/>
      <c r="H3" s="93"/>
      <c r="I3" s="1"/>
      <c r="J3" s="1"/>
      <c r="K3" s="1"/>
    </row>
    <row r="4" spans="1:16" ht="9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6">
      <c r="E5" s="59" t="s">
        <v>1</v>
      </c>
      <c r="F5" s="4"/>
      <c r="G5" s="4"/>
      <c r="H5" s="5" t="s">
        <v>1</v>
      </c>
      <c r="I5" s="94"/>
      <c r="J5" s="94"/>
      <c r="K5" s="94"/>
    </row>
    <row r="6" spans="1:16" ht="22.5" customHeight="1">
      <c r="A6" s="6" t="s">
        <v>2</v>
      </c>
      <c r="B6" s="7" t="s">
        <v>3</v>
      </c>
      <c r="C6" s="7" t="s">
        <v>2</v>
      </c>
      <c r="D6" s="7" t="s">
        <v>4</v>
      </c>
      <c r="E6" s="8" t="s">
        <v>166</v>
      </c>
      <c r="F6" s="8">
        <v>2012</v>
      </c>
      <c r="G6" s="8">
        <v>2013</v>
      </c>
      <c r="H6" s="8">
        <v>2014</v>
      </c>
      <c r="I6" s="8">
        <v>2012</v>
      </c>
      <c r="J6" s="8">
        <v>2013</v>
      </c>
      <c r="K6" s="8">
        <v>2014</v>
      </c>
    </row>
    <row r="7" spans="1:16">
      <c r="A7" s="21">
        <v>3</v>
      </c>
      <c r="B7" s="22" t="s">
        <v>39</v>
      </c>
      <c r="C7" s="21">
        <v>3</v>
      </c>
      <c r="D7" s="24" t="s">
        <v>40</v>
      </c>
      <c r="E7" s="25">
        <f>SUM(E8:E16)</f>
        <v>28874611156.796997</v>
      </c>
      <c r="F7" s="25" t="e">
        <f>SUM(#REF!)</f>
        <v>#REF!</v>
      </c>
      <c r="G7" s="25" t="e">
        <f>SUM(#REF!)</f>
        <v>#REF!</v>
      </c>
      <c r="H7" s="25" t="e">
        <f>SUM(#REF!)</f>
        <v>#REF!</v>
      </c>
      <c r="I7" s="26" t="e">
        <f>SUM(#REF!)</f>
        <v>#REF!</v>
      </c>
      <c r="J7" s="26" t="e">
        <f>SUM(#REF!)</f>
        <v>#REF!</v>
      </c>
      <c r="K7" s="26" t="e">
        <f>SUM(#REF!)</f>
        <v>#REF!</v>
      </c>
      <c r="L7" s="25"/>
      <c r="M7" s="27"/>
      <c r="N7" s="28"/>
    </row>
    <row r="8" spans="1:16" ht="31.5">
      <c r="A8" s="31" t="s">
        <v>41</v>
      </c>
      <c r="B8" s="32" t="s">
        <v>42</v>
      </c>
      <c r="C8" s="14" t="s">
        <v>41</v>
      </c>
      <c r="D8" s="16" t="s">
        <v>43</v>
      </c>
      <c r="E8" s="17">
        <v>7558776395</v>
      </c>
      <c r="F8" s="17">
        <v>19516554589.679092</v>
      </c>
      <c r="G8" s="17">
        <v>20855380749.366482</v>
      </c>
      <c r="H8" s="17">
        <v>22121436137.759315</v>
      </c>
      <c r="I8" s="18">
        <v>19787590726.714092</v>
      </c>
      <c r="J8" s="18">
        <v>21126416886.401482</v>
      </c>
      <c r="K8" s="18">
        <v>22392472274.794315</v>
      </c>
      <c r="L8" s="29"/>
      <c r="M8" s="29"/>
      <c r="N8" s="30"/>
      <c r="O8" s="30"/>
      <c r="P8" s="30"/>
    </row>
    <row r="9" spans="1:16" ht="31.5">
      <c r="A9" s="65"/>
      <c r="B9" s="48"/>
      <c r="C9" s="14" t="s">
        <v>44</v>
      </c>
      <c r="D9" s="16" t="s">
        <v>171</v>
      </c>
      <c r="E9" s="17">
        <v>10712994360</v>
      </c>
      <c r="F9" s="17"/>
      <c r="G9" s="17"/>
      <c r="H9" s="17"/>
      <c r="I9" s="18"/>
      <c r="J9" s="18"/>
      <c r="K9" s="18"/>
      <c r="L9" s="29"/>
      <c r="M9" s="29"/>
      <c r="N9" s="30"/>
      <c r="O9" s="30"/>
      <c r="P9" s="30"/>
    </row>
    <row r="10" spans="1:16" ht="31.5">
      <c r="A10" s="34"/>
      <c r="B10" s="35"/>
      <c r="C10" s="14" t="s">
        <v>45</v>
      </c>
      <c r="D10" s="16" t="s">
        <v>172</v>
      </c>
      <c r="E10" s="17">
        <v>253036137.035</v>
      </c>
      <c r="F10" s="17"/>
      <c r="G10" s="17"/>
      <c r="H10" s="17"/>
      <c r="I10" s="18"/>
      <c r="J10" s="18"/>
      <c r="K10" s="18"/>
      <c r="L10" s="29"/>
      <c r="M10" s="29"/>
      <c r="N10" s="30"/>
      <c r="O10" s="30"/>
      <c r="P10" s="30"/>
    </row>
    <row r="11" spans="1:16" ht="31.5">
      <c r="A11" s="31" t="s">
        <v>44</v>
      </c>
      <c r="B11" s="32" t="s">
        <v>169</v>
      </c>
      <c r="C11" s="14" t="s">
        <v>48</v>
      </c>
      <c r="D11" s="16" t="s">
        <v>170</v>
      </c>
      <c r="E11" s="17">
        <v>7232609436.2469997</v>
      </c>
      <c r="F11" s="17">
        <v>3348479573.3152571</v>
      </c>
      <c r="G11" s="17">
        <v>3585455588.9521661</v>
      </c>
      <c r="H11" s="17">
        <v>3807207282.0382309</v>
      </c>
      <c r="I11" s="18">
        <v>7405927159.5622568</v>
      </c>
      <c r="J11" s="18">
        <v>7642903175.1991653</v>
      </c>
      <c r="K11" s="18">
        <v>7864654868.2852306</v>
      </c>
      <c r="L11" s="29"/>
      <c r="M11" s="29"/>
      <c r="N11" s="30"/>
      <c r="O11" s="30"/>
      <c r="P11" s="30"/>
    </row>
    <row r="12" spans="1:16" ht="31.5">
      <c r="A12" s="65"/>
      <c r="B12" s="48"/>
      <c r="C12" s="14" t="s">
        <v>51</v>
      </c>
      <c r="D12" s="16" t="s">
        <v>173</v>
      </c>
      <c r="E12" s="17">
        <v>60000000</v>
      </c>
      <c r="F12" s="17"/>
      <c r="G12" s="17"/>
      <c r="H12" s="17"/>
      <c r="I12" s="18"/>
      <c r="J12" s="18"/>
      <c r="K12" s="18"/>
      <c r="L12" s="29"/>
      <c r="M12" s="29"/>
      <c r="N12" s="30"/>
      <c r="O12" s="30"/>
      <c r="P12" s="30"/>
    </row>
    <row r="13" spans="1:16" ht="31.5">
      <c r="A13" s="34"/>
      <c r="B13" s="35"/>
      <c r="C13" s="14" t="s">
        <v>175</v>
      </c>
      <c r="D13" s="16" t="s">
        <v>174</v>
      </c>
      <c r="E13" s="17">
        <v>317927442</v>
      </c>
      <c r="F13" s="17"/>
      <c r="G13" s="17"/>
      <c r="H13" s="17"/>
      <c r="I13" s="18"/>
      <c r="J13" s="18"/>
      <c r="K13" s="18"/>
      <c r="L13" s="29"/>
      <c r="M13" s="29"/>
      <c r="N13" s="30"/>
      <c r="O13" s="30"/>
      <c r="P13" s="30"/>
    </row>
    <row r="14" spans="1:16" ht="32.25" customHeight="1">
      <c r="A14" s="14" t="s">
        <v>45</v>
      </c>
      <c r="B14" s="15" t="s">
        <v>46</v>
      </c>
      <c r="C14" s="14" t="s">
        <v>176</v>
      </c>
      <c r="D14" s="16" t="s">
        <v>47</v>
      </c>
      <c r="E14" s="17">
        <v>2008838791.5149999</v>
      </c>
      <c r="F14" s="17">
        <v>1729089373.4569705</v>
      </c>
      <c r="G14" s="17">
        <v>1847704064.1281345</v>
      </c>
      <c r="H14" s="17">
        <v>1959871552.9243207</v>
      </c>
      <c r="I14" s="18">
        <v>2263038249.9719706</v>
      </c>
      <c r="J14" s="18">
        <v>2381652940.6431351</v>
      </c>
      <c r="K14" s="18">
        <v>2493820429.439321</v>
      </c>
      <c r="L14" s="29"/>
      <c r="M14" s="29"/>
      <c r="N14" s="30"/>
      <c r="O14" s="30"/>
      <c r="P14" s="30"/>
    </row>
    <row r="15" spans="1:16" ht="31.5">
      <c r="A15" s="14" t="s">
        <v>48</v>
      </c>
      <c r="B15" s="15" t="s">
        <v>49</v>
      </c>
      <c r="C15" s="14" t="s">
        <v>177</v>
      </c>
      <c r="D15" s="16" t="s">
        <v>50</v>
      </c>
      <c r="E15" s="17">
        <v>289154254</v>
      </c>
      <c r="F15" s="17">
        <v>308139578.25</v>
      </c>
      <c r="G15" s="17">
        <v>322005859.27124995</v>
      </c>
      <c r="H15" s="17">
        <v>337462140.51626998</v>
      </c>
      <c r="I15" s="18">
        <v>536706978.25</v>
      </c>
      <c r="J15" s="18">
        <v>550573259.27125001</v>
      </c>
      <c r="K15" s="18">
        <v>566029540.51626992</v>
      </c>
      <c r="L15" s="29"/>
      <c r="M15" s="29"/>
      <c r="N15" s="30"/>
      <c r="O15" s="30"/>
      <c r="P15" s="30"/>
    </row>
    <row r="16" spans="1:16" ht="31.5">
      <c r="A16" s="14" t="s">
        <v>51</v>
      </c>
      <c r="B16" s="15" t="s">
        <v>52</v>
      </c>
      <c r="C16" s="14" t="s">
        <v>178</v>
      </c>
      <c r="D16" s="16" t="s">
        <v>53</v>
      </c>
      <c r="E16" s="17">
        <v>441274341</v>
      </c>
      <c r="F16" s="17">
        <v>478412839.20288199</v>
      </c>
      <c r="G16" s="17">
        <v>511231727.46064109</v>
      </c>
      <c r="H16" s="17">
        <v>542266772.61504734</v>
      </c>
      <c r="I16" s="18">
        <v>478412839.20288199</v>
      </c>
      <c r="J16" s="18">
        <v>511231727.46064109</v>
      </c>
      <c r="K16" s="18">
        <v>542266772.61504734</v>
      </c>
      <c r="L16" s="29"/>
      <c r="M16" s="29"/>
      <c r="N16" s="30"/>
      <c r="O16" s="30"/>
      <c r="P16" s="30"/>
    </row>
    <row r="17" spans="1:12" hidden="1">
      <c r="A17" s="2" t="s">
        <v>0</v>
      </c>
      <c r="E17" s="30"/>
      <c r="F17" s="30"/>
      <c r="G17" s="30"/>
      <c r="H17" s="30"/>
      <c r="L17" s="30"/>
    </row>
    <row r="18" spans="1:12" s="52" customFormat="1">
      <c r="E18" s="53"/>
      <c r="F18" s="54"/>
      <c r="G18" s="54"/>
      <c r="H18" s="54"/>
      <c r="I18" s="55"/>
      <c r="J18" s="55"/>
      <c r="K18" s="55"/>
    </row>
    <row r="19" spans="1:12">
      <c r="A19" s="56"/>
      <c r="B19" s="76"/>
      <c r="C19" s="77"/>
      <c r="D19" s="78"/>
      <c r="E19" s="57"/>
      <c r="F19" s="58"/>
      <c r="G19" s="58"/>
      <c r="H19" s="58"/>
    </row>
    <row r="20" spans="1:12">
      <c r="A20" s="56"/>
      <c r="B20" s="79"/>
      <c r="C20" s="80"/>
      <c r="D20" s="78"/>
      <c r="E20" s="57"/>
      <c r="F20" s="58"/>
      <c r="G20" s="58"/>
      <c r="H20" s="58"/>
    </row>
    <row r="21" spans="1:12">
      <c r="A21" s="56"/>
      <c r="B21" s="79"/>
      <c r="C21" s="77"/>
      <c r="D21" s="78"/>
      <c r="E21" s="57"/>
      <c r="F21" s="58"/>
      <c r="G21" s="58"/>
      <c r="H21" s="58"/>
    </row>
    <row r="22" spans="1:12">
      <c r="A22" s="56"/>
      <c r="B22" s="79"/>
      <c r="C22" s="77"/>
      <c r="D22" s="78"/>
      <c r="E22" s="57"/>
      <c r="F22" s="58"/>
      <c r="G22" s="58"/>
      <c r="H22" s="58"/>
    </row>
    <row r="23" spans="1:12">
      <c r="B23" s="79"/>
      <c r="C23" s="77"/>
      <c r="D23" s="78"/>
    </row>
    <row r="24" spans="1:12">
      <c r="B24" s="79"/>
      <c r="C24" s="77"/>
      <c r="D24" s="78"/>
    </row>
    <row r="25" spans="1:12">
      <c r="B25" s="79"/>
      <c r="C25" s="77"/>
      <c r="D25" s="78"/>
    </row>
    <row r="26" spans="1:12">
      <c r="B26" s="81"/>
      <c r="C26" s="82"/>
      <c r="D26" s="83"/>
    </row>
    <row r="36" spans="13:13">
      <c r="M36" s="2" t="s">
        <v>180</v>
      </c>
    </row>
    <row r="42" spans="13:13">
      <c r="M42" s="2" t="s">
        <v>180</v>
      </c>
    </row>
  </sheetData>
  <autoFilter ref="A6:E16"/>
  <mergeCells count="4">
    <mergeCell ref="A1:H1"/>
    <mergeCell ref="A3:H3"/>
    <mergeCell ref="I5:K5"/>
    <mergeCell ref="A2:E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41"/>
  <sheetViews>
    <sheetView view="pageBreakPreview" topLeftCell="A13" zoomScale="55" zoomScaleNormal="110" zoomScaleSheetLayoutView="55" workbookViewId="0">
      <selection activeCell="D9" sqref="D9"/>
    </sheetView>
  </sheetViews>
  <sheetFormatPr defaultRowHeight="15.75"/>
  <cols>
    <col min="1" max="1" width="4.28515625" style="2" bestFit="1" customWidth="1"/>
    <col min="2" max="2" width="36.140625" style="2" customWidth="1"/>
    <col min="3" max="3" width="4.28515625" style="2" bestFit="1" customWidth="1"/>
    <col min="4" max="4" width="42.2851562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2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2" ht="21">
      <c r="A1" s="93" t="s">
        <v>164</v>
      </c>
      <c r="B1" s="93"/>
      <c r="C1" s="93"/>
      <c r="D1" s="93"/>
      <c r="E1" s="93"/>
      <c r="F1" s="93"/>
      <c r="G1" s="93"/>
      <c r="H1" s="93"/>
      <c r="I1" s="1"/>
      <c r="J1" s="1"/>
      <c r="K1" s="1"/>
    </row>
    <row r="2" spans="1:12" ht="21">
      <c r="A2" s="93" t="s">
        <v>54</v>
      </c>
      <c r="B2" s="93"/>
      <c r="C2" s="93"/>
      <c r="D2" s="93"/>
      <c r="E2" s="93"/>
      <c r="F2" s="67"/>
      <c r="G2" s="67"/>
      <c r="H2" s="67"/>
      <c r="I2" s="1"/>
      <c r="J2" s="1"/>
      <c r="K2" s="1"/>
    </row>
    <row r="3" spans="1:12" ht="21">
      <c r="A3" s="93" t="s">
        <v>165</v>
      </c>
      <c r="B3" s="93"/>
      <c r="C3" s="93"/>
      <c r="D3" s="93"/>
      <c r="E3" s="93"/>
      <c r="F3" s="93"/>
      <c r="G3" s="93"/>
      <c r="H3" s="93"/>
      <c r="I3" s="1"/>
      <c r="J3" s="1"/>
      <c r="K3" s="1"/>
    </row>
    <row r="4" spans="1:12" ht="2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>
      <c r="E5" s="59" t="s">
        <v>1</v>
      </c>
      <c r="F5" s="4"/>
      <c r="G5" s="4"/>
      <c r="H5" s="5" t="s">
        <v>1</v>
      </c>
      <c r="I5" s="94"/>
      <c r="J5" s="94"/>
      <c r="K5" s="94"/>
    </row>
    <row r="6" spans="1:12" ht="22.5" customHeight="1">
      <c r="A6" s="6" t="s">
        <v>2</v>
      </c>
      <c r="B6" s="7" t="s">
        <v>3</v>
      </c>
      <c r="C6" s="7" t="s">
        <v>2</v>
      </c>
      <c r="D6" s="7" t="s">
        <v>4</v>
      </c>
      <c r="E6" s="8" t="s">
        <v>166</v>
      </c>
      <c r="F6" s="8">
        <v>2012</v>
      </c>
      <c r="G6" s="8">
        <v>2013</v>
      </c>
      <c r="H6" s="8">
        <v>2014</v>
      </c>
      <c r="I6" s="8">
        <v>2012</v>
      </c>
      <c r="J6" s="8">
        <v>2013</v>
      </c>
      <c r="K6" s="8">
        <v>2014</v>
      </c>
    </row>
    <row r="7" spans="1:12" ht="33.75" customHeight="1">
      <c r="A7" s="21">
        <v>4</v>
      </c>
      <c r="B7" s="22" t="s">
        <v>54</v>
      </c>
      <c r="C7" s="21">
        <v>4</v>
      </c>
      <c r="D7" s="22" t="s">
        <v>55</v>
      </c>
      <c r="E7" s="25">
        <f t="shared" ref="E7:K7" si="0">SUM(E8:E13)</f>
        <v>2991650530.8581562</v>
      </c>
      <c r="F7" s="25">
        <f t="shared" si="0"/>
        <v>3775413194.0426593</v>
      </c>
      <c r="G7" s="25">
        <f t="shared" si="0"/>
        <v>4422626466.601635</v>
      </c>
      <c r="H7" s="25">
        <f t="shared" si="0"/>
        <v>5376963458.0871</v>
      </c>
      <c r="I7" s="26">
        <f t="shared" si="0"/>
        <v>3775413194.0426593</v>
      </c>
      <c r="J7" s="26">
        <f t="shared" si="0"/>
        <v>4422626466.601635</v>
      </c>
      <c r="K7" s="26">
        <f t="shared" si="0"/>
        <v>5376963458.0871</v>
      </c>
    </row>
    <row r="8" spans="1:12" ht="63">
      <c r="A8" s="31" t="s">
        <v>56</v>
      </c>
      <c r="B8" s="32" t="s">
        <v>57</v>
      </c>
      <c r="C8" s="14" t="s">
        <v>56</v>
      </c>
      <c r="D8" s="33" t="s">
        <v>58</v>
      </c>
      <c r="E8" s="17">
        <v>144253612.19999999</v>
      </c>
      <c r="F8" s="17">
        <v>157583813.87482464</v>
      </c>
      <c r="G8" s="17">
        <v>163887166.42981765</v>
      </c>
      <c r="H8" s="17">
        <v>170442653.08701035</v>
      </c>
      <c r="I8" s="18">
        <v>157583813.87482464</v>
      </c>
      <c r="J8" s="18">
        <v>163887166.42981765</v>
      </c>
      <c r="K8" s="18">
        <v>170442653.08701035</v>
      </c>
    </row>
    <row r="9" spans="1:12" ht="31.5">
      <c r="A9" s="34"/>
      <c r="B9" s="35"/>
      <c r="C9" s="14" t="s">
        <v>59</v>
      </c>
      <c r="D9" s="33" t="s">
        <v>60</v>
      </c>
      <c r="E9" s="17">
        <v>290319727</v>
      </c>
      <c r="F9" s="17">
        <v>143704019.24799037</v>
      </c>
      <c r="G9" s="17">
        <v>149452180.01790997</v>
      </c>
      <c r="H9" s="17">
        <v>155430267.21862641</v>
      </c>
      <c r="I9" s="18">
        <v>143704019.24799037</v>
      </c>
      <c r="J9" s="18">
        <v>149452180.01790997</v>
      </c>
      <c r="K9" s="18">
        <v>155430267.21862641</v>
      </c>
    </row>
    <row r="10" spans="1:12">
      <c r="A10" s="14" t="s">
        <v>59</v>
      </c>
      <c r="B10" s="15" t="s">
        <v>61</v>
      </c>
      <c r="C10" s="14" t="s">
        <v>62</v>
      </c>
      <c r="D10" s="16" t="s">
        <v>63</v>
      </c>
      <c r="E10" s="17">
        <v>1299622682.7</v>
      </c>
      <c r="F10" s="17">
        <v>1647203886.8302705</v>
      </c>
      <c r="G10" s="17">
        <v>1807074139.372685</v>
      </c>
      <c r="H10" s="17">
        <v>1974328258.5521367</v>
      </c>
      <c r="I10" s="18">
        <v>1647203886.8302705</v>
      </c>
      <c r="J10" s="18">
        <v>1807074139.372685</v>
      </c>
      <c r="K10" s="18">
        <v>1974328258.5521367</v>
      </c>
    </row>
    <row r="11" spans="1:12" ht="31.5">
      <c r="A11" s="14" t="s">
        <v>62</v>
      </c>
      <c r="B11" s="15" t="s">
        <v>64</v>
      </c>
      <c r="C11" s="14" t="s">
        <v>65</v>
      </c>
      <c r="D11" s="33" t="s">
        <v>66</v>
      </c>
      <c r="E11" s="17">
        <v>280133743.69999999</v>
      </c>
      <c r="F11" s="17">
        <v>366573998.09699106</v>
      </c>
      <c r="G11" s="17">
        <v>404111175.50212294</v>
      </c>
      <c r="H11" s="17">
        <v>449694916.09876245</v>
      </c>
      <c r="I11" s="18">
        <v>366573998.09699106</v>
      </c>
      <c r="J11" s="18">
        <v>404111175.50212294</v>
      </c>
      <c r="K11" s="18">
        <v>449694916.09876245</v>
      </c>
    </row>
    <row r="12" spans="1:12" ht="31.5">
      <c r="A12" s="14" t="s">
        <v>65</v>
      </c>
      <c r="B12" s="15" t="s">
        <v>67</v>
      </c>
      <c r="C12" s="14" t="s">
        <v>68</v>
      </c>
      <c r="D12" s="33" t="s">
        <v>69</v>
      </c>
      <c r="E12" s="17">
        <v>382581907.66666669</v>
      </c>
      <c r="F12" s="17">
        <v>435018105.3253125</v>
      </c>
      <c r="G12" s="17">
        <v>459058829.53832501</v>
      </c>
      <c r="H12" s="17">
        <v>487236182.71985799</v>
      </c>
      <c r="I12" s="18">
        <v>435018105.3253125</v>
      </c>
      <c r="J12" s="18">
        <v>459058829.53832501</v>
      </c>
      <c r="K12" s="18">
        <v>487236182.71985799</v>
      </c>
    </row>
    <row r="13" spans="1:12" ht="63">
      <c r="A13" s="14" t="s">
        <v>68</v>
      </c>
      <c r="B13" s="15" t="s">
        <v>70</v>
      </c>
      <c r="C13" s="14" t="s">
        <v>71</v>
      </c>
      <c r="D13" s="33" t="s">
        <v>72</v>
      </c>
      <c r="E13" s="17">
        <v>594738857.59148932</v>
      </c>
      <c r="F13" s="17">
        <v>1025329370.6672702</v>
      </c>
      <c r="G13" s="17">
        <v>1439042975.7407744</v>
      </c>
      <c r="H13" s="17">
        <v>2139831180.410706</v>
      </c>
      <c r="I13" s="18">
        <v>1025329370.6672702</v>
      </c>
      <c r="J13" s="18">
        <v>1439042975.7407744</v>
      </c>
      <c r="K13" s="18">
        <v>2139831180.410706</v>
      </c>
    </row>
    <row r="14" spans="1:12" hidden="1">
      <c r="A14" s="2" t="s">
        <v>0</v>
      </c>
      <c r="E14" s="30"/>
      <c r="F14" s="30"/>
      <c r="G14" s="30"/>
      <c r="H14" s="30"/>
      <c r="L14" s="30"/>
    </row>
    <row r="15" spans="1:12" s="52" customFormat="1">
      <c r="E15" s="53"/>
      <c r="F15" s="54"/>
      <c r="G15" s="54"/>
      <c r="H15" s="54"/>
      <c r="I15" s="55"/>
      <c r="J15" s="55"/>
      <c r="K15" s="55"/>
    </row>
    <row r="16" spans="1:12">
      <c r="A16" s="56"/>
      <c r="B16" s="76"/>
      <c r="C16" s="77"/>
      <c r="D16" s="78"/>
      <c r="E16" s="57"/>
      <c r="F16" s="58"/>
      <c r="G16" s="58"/>
      <c r="H16" s="58"/>
    </row>
    <row r="17" spans="1:8">
      <c r="A17" s="56"/>
      <c r="B17" s="79"/>
      <c r="C17" s="80"/>
      <c r="D17" s="78"/>
      <c r="E17" s="57"/>
      <c r="F17" s="58"/>
      <c r="G17" s="58"/>
      <c r="H17" s="58"/>
    </row>
    <row r="18" spans="1:8">
      <c r="A18" s="56"/>
      <c r="B18" s="79"/>
      <c r="C18" s="77"/>
      <c r="D18" s="78"/>
      <c r="E18" s="57"/>
      <c r="F18" s="58"/>
      <c r="G18" s="58"/>
      <c r="H18" s="58"/>
    </row>
    <row r="19" spans="1:8">
      <c r="A19" s="56"/>
      <c r="B19" s="79"/>
      <c r="C19" s="77"/>
      <c r="D19" s="78"/>
      <c r="E19" s="57"/>
      <c r="F19" s="58"/>
      <c r="G19" s="58"/>
      <c r="H19" s="58"/>
    </row>
    <row r="20" spans="1:8">
      <c r="B20" s="79"/>
      <c r="C20" s="77"/>
      <c r="D20" s="78"/>
    </row>
    <row r="21" spans="1:8">
      <c r="B21" s="79"/>
      <c r="C21" s="77"/>
      <c r="D21" s="78"/>
    </row>
    <row r="22" spans="1:8">
      <c r="B22" s="79"/>
      <c r="C22" s="77"/>
      <c r="D22" s="78"/>
    </row>
    <row r="23" spans="1:8">
      <c r="B23" s="81"/>
      <c r="C23" s="82"/>
      <c r="D23" s="83"/>
    </row>
    <row r="35" spans="13:13">
      <c r="M35" s="2" t="s">
        <v>180</v>
      </c>
    </row>
    <row r="41" spans="13:13">
      <c r="M41" s="2" t="s">
        <v>180</v>
      </c>
    </row>
  </sheetData>
  <autoFilter ref="A6:E13"/>
  <mergeCells count="4">
    <mergeCell ref="A1:H1"/>
    <mergeCell ref="A3:H3"/>
    <mergeCell ref="I5:K5"/>
    <mergeCell ref="A2:E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44"/>
  <sheetViews>
    <sheetView view="pageBreakPreview" zoomScale="40" zoomScaleNormal="115" zoomScaleSheetLayoutView="40" workbookViewId="0">
      <selection activeCell="D9" sqref="D9"/>
    </sheetView>
  </sheetViews>
  <sheetFormatPr defaultRowHeight="15.75"/>
  <cols>
    <col min="1" max="1" width="4.28515625" style="2" bestFit="1" customWidth="1"/>
    <col min="2" max="2" width="25.42578125" style="2" customWidth="1"/>
    <col min="3" max="3" width="5.85546875" style="2" customWidth="1"/>
    <col min="4" max="4" width="52.8554687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2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4" ht="21">
      <c r="A1" s="93" t="s">
        <v>191</v>
      </c>
      <c r="B1" s="93"/>
      <c r="C1" s="93"/>
      <c r="D1" s="93"/>
      <c r="E1" s="93"/>
      <c r="F1" s="93"/>
      <c r="G1" s="93"/>
      <c r="H1" s="93"/>
      <c r="I1" s="1"/>
      <c r="J1" s="1"/>
      <c r="K1" s="1"/>
    </row>
    <row r="2" spans="1:14" ht="21">
      <c r="A2" s="93" t="s">
        <v>165</v>
      </c>
      <c r="B2" s="93"/>
      <c r="C2" s="93"/>
      <c r="D2" s="93"/>
      <c r="E2" s="93"/>
      <c r="F2" s="93"/>
      <c r="G2" s="93"/>
      <c r="H2" s="93"/>
      <c r="I2" s="1"/>
      <c r="J2" s="1"/>
      <c r="K2" s="1"/>
    </row>
    <row r="3" spans="1:14" ht="2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4">
      <c r="E4" s="59" t="s">
        <v>1</v>
      </c>
      <c r="F4" s="4"/>
      <c r="G4" s="4"/>
      <c r="H4" s="5" t="s">
        <v>1</v>
      </c>
      <c r="I4" s="94"/>
      <c r="J4" s="94"/>
      <c r="K4" s="94"/>
    </row>
    <row r="5" spans="1:14" ht="22.5" customHeight="1">
      <c r="A5" s="6" t="s">
        <v>2</v>
      </c>
      <c r="B5" s="7" t="s">
        <v>3</v>
      </c>
      <c r="C5" s="7" t="s">
        <v>2</v>
      </c>
      <c r="D5" s="7" t="s">
        <v>4</v>
      </c>
      <c r="E5" s="8" t="s">
        <v>166</v>
      </c>
      <c r="F5" s="8">
        <v>2012</v>
      </c>
      <c r="G5" s="8">
        <v>2013</v>
      </c>
      <c r="H5" s="8">
        <v>2014</v>
      </c>
      <c r="I5" s="8">
        <v>2012</v>
      </c>
      <c r="J5" s="8">
        <v>2013</v>
      </c>
      <c r="K5" s="8">
        <v>2014</v>
      </c>
    </row>
    <row r="6" spans="1:14" ht="33.75" customHeight="1">
      <c r="A6" s="23">
        <v>5</v>
      </c>
      <c r="B6" s="22" t="s">
        <v>73</v>
      </c>
      <c r="C6" s="23">
        <v>5</v>
      </c>
      <c r="D6" s="22" t="s">
        <v>74</v>
      </c>
      <c r="E6" s="25">
        <f>SUM(E7:E16)</f>
        <v>1133246978.2509999</v>
      </c>
      <c r="F6" s="25">
        <f t="shared" ref="F6:K6" si="0">SUM(F7:F15)</f>
        <v>1350218147.3335214</v>
      </c>
      <c r="G6" s="25">
        <f t="shared" si="0"/>
        <v>1501218979.840862</v>
      </c>
      <c r="H6" s="25">
        <f t="shared" si="0"/>
        <v>1649268263.5121737</v>
      </c>
      <c r="I6" s="26">
        <f t="shared" si="0"/>
        <v>1350218147.3335214</v>
      </c>
      <c r="J6" s="26">
        <f t="shared" si="0"/>
        <v>1501218979.840862</v>
      </c>
      <c r="K6" s="26">
        <f t="shared" si="0"/>
        <v>1649268263.5121737</v>
      </c>
    </row>
    <row r="7" spans="1:14" ht="32.25" customHeight="1">
      <c r="A7" s="95" t="s">
        <v>75</v>
      </c>
      <c r="B7" s="96" t="s">
        <v>76</v>
      </c>
      <c r="C7" s="73" t="s">
        <v>75</v>
      </c>
      <c r="D7" s="33" t="s">
        <v>77</v>
      </c>
      <c r="E7" s="17">
        <v>151313915.84299999</v>
      </c>
      <c r="F7" s="17">
        <v>168031558.63515002</v>
      </c>
      <c r="G7" s="17">
        <v>175592978.77373177</v>
      </c>
      <c r="H7" s="17">
        <v>184021441.75487089</v>
      </c>
      <c r="I7" s="18">
        <v>168031558.63515002</v>
      </c>
      <c r="J7" s="18">
        <v>175592978.77373177</v>
      </c>
      <c r="K7" s="18">
        <v>184021441.75487089</v>
      </c>
      <c r="L7" s="62"/>
      <c r="M7" s="36"/>
      <c r="N7" s="36"/>
    </row>
    <row r="8" spans="1:14" ht="47.25">
      <c r="A8" s="95"/>
      <c r="B8" s="96"/>
      <c r="C8" s="73" t="s">
        <v>78</v>
      </c>
      <c r="D8" s="33" t="s">
        <v>79</v>
      </c>
      <c r="E8" s="17">
        <v>30706921</v>
      </c>
      <c r="F8" s="37">
        <v>23090320.050000001</v>
      </c>
      <c r="G8" s="37">
        <v>24129384.45225</v>
      </c>
      <c r="H8" s="37">
        <v>24129384.45225</v>
      </c>
      <c r="I8" s="18">
        <v>23090320.050000001</v>
      </c>
      <c r="J8" s="18">
        <v>24129384.45225</v>
      </c>
      <c r="K8" s="18">
        <v>24129384.45225</v>
      </c>
      <c r="L8" s="62"/>
    </row>
    <row r="9" spans="1:14" ht="47.25">
      <c r="A9" s="73" t="s">
        <v>78</v>
      </c>
      <c r="B9" s="15" t="s">
        <v>80</v>
      </c>
      <c r="C9" s="73" t="s">
        <v>81</v>
      </c>
      <c r="D9" s="33" t="s">
        <v>82</v>
      </c>
      <c r="E9" s="17">
        <v>232754441</v>
      </c>
      <c r="F9" s="17">
        <v>256029874.10000002</v>
      </c>
      <c r="G9" s="17">
        <v>281632861.51000005</v>
      </c>
      <c r="H9" s="17">
        <v>309796147.66100007</v>
      </c>
      <c r="I9" s="18">
        <v>256029874.10000002</v>
      </c>
      <c r="J9" s="18">
        <v>281632861.51000005</v>
      </c>
      <c r="K9" s="18">
        <v>309796147.66100007</v>
      </c>
      <c r="L9" s="62"/>
    </row>
    <row r="10" spans="1:14" ht="33" customHeight="1">
      <c r="A10" s="73" t="s">
        <v>81</v>
      </c>
      <c r="B10" s="15" t="s">
        <v>83</v>
      </c>
      <c r="C10" s="73" t="s">
        <v>84</v>
      </c>
      <c r="D10" s="33" t="s">
        <v>85</v>
      </c>
      <c r="E10" s="17">
        <v>182154290</v>
      </c>
      <c r="F10" s="17">
        <v>215686434.63998008</v>
      </c>
      <c r="G10" s="17">
        <v>236037180.71018159</v>
      </c>
      <c r="H10" s="17">
        <v>255273977.09438616</v>
      </c>
      <c r="I10" s="18">
        <v>215686434.63998008</v>
      </c>
      <c r="J10" s="18">
        <v>236037180.71018159</v>
      </c>
      <c r="K10" s="18">
        <v>255273977.09438616</v>
      </c>
      <c r="L10" s="62"/>
    </row>
    <row r="11" spans="1:14" ht="31.5">
      <c r="A11" s="73" t="s">
        <v>84</v>
      </c>
      <c r="B11" s="15" t="s">
        <v>86</v>
      </c>
      <c r="C11" s="73" t="s">
        <v>87</v>
      </c>
      <c r="D11" s="33" t="s">
        <v>88</v>
      </c>
      <c r="E11" s="17">
        <v>29400000</v>
      </c>
      <c r="F11" s="17">
        <v>30722999.999999996</v>
      </c>
      <c r="G11" s="17">
        <v>31951919.999999996</v>
      </c>
      <c r="H11" s="17">
        <v>33229996.799999993</v>
      </c>
      <c r="I11" s="18">
        <v>30722999.999999996</v>
      </c>
      <c r="J11" s="18">
        <v>31951919.999999996</v>
      </c>
      <c r="K11" s="18">
        <v>33229996.799999993</v>
      </c>
      <c r="L11" s="62"/>
    </row>
    <row r="12" spans="1:14" ht="31.5">
      <c r="A12" s="73" t="s">
        <v>87</v>
      </c>
      <c r="B12" s="15" t="s">
        <v>89</v>
      </c>
      <c r="C12" s="73" t="s">
        <v>90</v>
      </c>
      <c r="D12" s="33" t="s">
        <v>91</v>
      </c>
      <c r="E12" s="17">
        <v>19005000</v>
      </c>
      <c r="F12" s="17">
        <v>20042250</v>
      </c>
      <c r="G12" s="17">
        <v>20963940</v>
      </c>
      <c r="H12" s="17">
        <v>21922497.600000001</v>
      </c>
      <c r="I12" s="18">
        <v>20042250</v>
      </c>
      <c r="J12" s="18">
        <v>20963940</v>
      </c>
      <c r="K12" s="18">
        <v>21922497.600000001</v>
      </c>
      <c r="L12" s="62"/>
    </row>
    <row r="13" spans="1:14" ht="31.5">
      <c r="A13" s="73" t="s">
        <v>90</v>
      </c>
      <c r="B13" s="15" t="s">
        <v>92</v>
      </c>
      <c r="C13" s="73" t="s">
        <v>93</v>
      </c>
      <c r="D13" s="33" t="s">
        <v>94</v>
      </c>
      <c r="E13" s="17">
        <v>139638435</v>
      </c>
      <c r="F13" s="17">
        <v>146764252.39675</v>
      </c>
      <c r="G13" s="17">
        <v>154498822.49261999</v>
      </c>
      <c r="H13" s="17">
        <v>162462775.39232481</v>
      </c>
      <c r="I13" s="18">
        <v>146764252.39675</v>
      </c>
      <c r="J13" s="18">
        <v>154498822.49261999</v>
      </c>
      <c r="K13" s="18">
        <v>162462775.39232481</v>
      </c>
      <c r="L13" s="62"/>
    </row>
    <row r="14" spans="1:14" ht="30" customHeight="1">
      <c r="A14" s="73" t="s">
        <v>93</v>
      </c>
      <c r="B14" s="15" t="s">
        <v>95</v>
      </c>
      <c r="C14" s="73" t="s">
        <v>96</v>
      </c>
      <c r="D14" s="33" t="s">
        <v>97</v>
      </c>
      <c r="E14" s="17">
        <v>47673975.408</v>
      </c>
      <c r="F14" s="17">
        <v>49386023.122000001</v>
      </c>
      <c r="G14" s="17">
        <v>50937464.046880007</v>
      </c>
      <c r="H14" s="17">
        <v>52550962.608755209</v>
      </c>
      <c r="I14" s="18">
        <v>49386023.122000001</v>
      </c>
      <c r="J14" s="18">
        <v>50937464.046880007</v>
      </c>
      <c r="K14" s="18">
        <v>52550962.608755209</v>
      </c>
      <c r="L14" s="62"/>
    </row>
    <row r="15" spans="1:14" ht="47.25">
      <c r="A15" s="95" t="s">
        <v>96</v>
      </c>
      <c r="B15" s="96" t="s">
        <v>98</v>
      </c>
      <c r="C15" s="90" t="s">
        <v>99</v>
      </c>
      <c r="D15" s="33" t="s">
        <v>100</v>
      </c>
      <c r="E15" s="17">
        <v>283000000</v>
      </c>
      <c r="F15" s="17">
        <v>440464434.38964128</v>
      </c>
      <c r="G15" s="17">
        <v>525474427.85519868</v>
      </c>
      <c r="H15" s="17">
        <v>605881080.14858639</v>
      </c>
      <c r="I15" s="18">
        <v>440464434.38964128</v>
      </c>
      <c r="J15" s="18">
        <v>525474427.85519868</v>
      </c>
      <c r="K15" s="18">
        <v>605881080.14858639</v>
      </c>
      <c r="L15" s="62"/>
    </row>
    <row r="16" spans="1:14" ht="31.5">
      <c r="A16" s="95"/>
      <c r="B16" s="96"/>
      <c r="C16" s="90" t="s">
        <v>190</v>
      </c>
      <c r="D16" s="33" t="s">
        <v>189</v>
      </c>
      <c r="E16" s="17">
        <v>17600000</v>
      </c>
      <c r="F16" s="17"/>
      <c r="G16" s="17"/>
      <c r="H16" s="17"/>
      <c r="I16" s="18"/>
      <c r="J16" s="18"/>
      <c r="K16" s="18"/>
      <c r="L16" s="84"/>
    </row>
    <row r="17" spans="1:12">
      <c r="A17" s="85"/>
      <c r="B17" s="86"/>
      <c r="C17" s="85"/>
      <c r="D17" s="87"/>
      <c r="E17" s="88"/>
      <c r="F17" s="88"/>
      <c r="G17" s="88"/>
      <c r="H17" s="88"/>
      <c r="I17" s="89"/>
      <c r="J17" s="89"/>
      <c r="K17" s="89"/>
      <c r="L17" s="84"/>
    </row>
    <row r="18" spans="1:12">
      <c r="A18" s="85"/>
      <c r="B18" s="86"/>
      <c r="C18" s="85"/>
      <c r="D18" s="87"/>
      <c r="E18" s="88"/>
      <c r="F18" s="88"/>
      <c r="G18" s="88"/>
      <c r="H18" s="88"/>
      <c r="I18" s="89"/>
      <c r="J18" s="89"/>
      <c r="K18" s="89"/>
      <c r="L18" s="84"/>
    </row>
    <row r="19" spans="1:12">
      <c r="A19" s="56"/>
      <c r="B19" s="76"/>
      <c r="C19" s="77"/>
      <c r="D19" s="78"/>
      <c r="E19" s="57"/>
      <c r="F19" s="58"/>
      <c r="G19" s="58"/>
      <c r="H19" s="58"/>
    </row>
    <row r="20" spans="1:12">
      <c r="A20" s="56"/>
      <c r="B20" s="79"/>
      <c r="C20" s="80"/>
      <c r="D20" s="78"/>
      <c r="E20" s="57"/>
      <c r="F20" s="58"/>
      <c r="G20" s="58"/>
      <c r="H20" s="58"/>
    </row>
    <row r="21" spans="1:12">
      <c r="A21" s="56"/>
      <c r="B21" s="79"/>
      <c r="C21" s="77"/>
      <c r="D21" s="78"/>
      <c r="E21" s="57"/>
      <c r="F21" s="58"/>
      <c r="G21" s="58"/>
      <c r="H21" s="58"/>
    </row>
    <row r="22" spans="1:12">
      <c r="A22" s="56"/>
      <c r="B22" s="79"/>
      <c r="C22" s="77"/>
      <c r="D22" s="78"/>
      <c r="E22" s="57"/>
      <c r="F22" s="58"/>
      <c r="G22" s="58"/>
      <c r="H22" s="58"/>
    </row>
    <row r="23" spans="1:12">
      <c r="A23" s="56"/>
      <c r="B23" s="79"/>
      <c r="C23" s="77"/>
      <c r="D23" s="78"/>
    </row>
    <row r="24" spans="1:12">
      <c r="B24" s="79"/>
      <c r="C24" s="77"/>
      <c r="D24" s="78"/>
    </row>
    <row r="25" spans="1:12">
      <c r="B25" s="79"/>
      <c r="C25" s="77"/>
      <c r="D25" s="78"/>
    </row>
    <row r="26" spans="1:12">
      <c r="B26" s="81"/>
      <c r="C26" s="82"/>
      <c r="D26" s="83"/>
    </row>
    <row r="38" spans="13:13">
      <c r="M38" s="2" t="s">
        <v>180</v>
      </c>
    </row>
    <row r="44" spans="13:13">
      <c r="M44" s="2" t="s">
        <v>180</v>
      </c>
    </row>
  </sheetData>
  <autoFilter ref="A5:E15"/>
  <mergeCells count="7">
    <mergeCell ref="B15:B16"/>
    <mergeCell ref="A15:A16"/>
    <mergeCell ref="A1:H1"/>
    <mergeCell ref="A2:H2"/>
    <mergeCell ref="I4:K4"/>
    <mergeCell ref="A7:A8"/>
    <mergeCell ref="B7:B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42"/>
  <sheetViews>
    <sheetView view="pageBreakPreview" topLeftCell="A12" zoomScale="70" zoomScaleNormal="70" zoomScaleSheetLayoutView="70" workbookViewId="0">
      <selection activeCell="D9" sqref="D9"/>
    </sheetView>
  </sheetViews>
  <sheetFormatPr defaultRowHeight="15.75"/>
  <cols>
    <col min="1" max="1" width="4.28515625" style="2" bestFit="1" customWidth="1"/>
    <col min="2" max="2" width="32.140625" style="2" customWidth="1"/>
    <col min="3" max="3" width="4.28515625" style="2" bestFit="1" customWidth="1"/>
    <col min="4" max="4" width="44.4257812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2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2" ht="21">
      <c r="A1" s="93" t="s">
        <v>164</v>
      </c>
      <c r="B1" s="93"/>
      <c r="C1" s="93"/>
      <c r="D1" s="93"/>
      <c r="E1" s="93"/>
      <c r="F1" s="93"/>
      <c r="G1" s="93"/>
      <c r="H1" s="93"/>
      <c r="I1" s="1"/>
      <c r="J1" s="1"/>
      <c r="K1" s="1"/>
    </row>
    <row r="2" spans="1:12" ht="21">
      <c r="A2" s="93" t="s">
        <v>101</v>
      </c>
      <c r="B2" s="93"/>
      <c r="C2" s="93"/>
      <c r="D2" s="93"/>
      <c r="E2" s="93"/>
      <c r="F2" s="67"/>
      <c r="G2" s="67"/>
      <c r="H2" s="67"/>
      <c r="I2" s="1"/>
      <c r="J2" s="1"/>
      <c r="K2" s="1"/>
    </row>
    <row r="3" spans="1:12" ht="21">
      <c r="A3" s="93" t="s">
        <v>165</v>
      </c>
      <c r="B3" s="93"/>
      <c r="C3" s="93"/>
      <c r="D3" s="93"/>
      <c r="E3" s="93"/>
      <c r="F3" s="93"/>
      <c r="G3" s="93"/>
      <c r="H3" s="93"/>
      <c r="I3" s="1"/>
      <c r="J3" s="1"/>
      <c r="K3" s="1"/>
    </row>
    <row r="4" spans="1:12" ht="2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>
      <c r="E5" s="59" t="s">
        <v>1</v>
      </c>
      <c r="F5" s="4"/>
      <c r="G5" s="4"/>
      <c r="H5" s="5" t="s">
        <v>1</v>
      </c>
      <c r="I5" s="94"/>
      <c r="J5" s="94"/>
      <c r="K5" s="94"/>
    </row>
    <row r="6" spans="1:12" ht="22.5" customHeight="1">
      <c r="A6" s="6" t="s">
        <v>2</v>
      </c>
      <c r="B6" s="7" t="s">
        <v>3</v>
      </c>
      <c r="C6" s="7" t="s">
        <v>2</v>
      </c>
      <c r="D6" s="7" t="s">
        <v>4</v>
      </c>
      <c r="E6" s="8" t="s">
        <v>166</v>
      </c>
      <c r="F6" s="8">
        <v>2012</v>
      </c>
      <c r="G6" s="8">
        <v>2013</v>
      </c>
      <c r="H6" s="8">
        <v>2014</v>
      </c>
      <c r="I6" s="8">
        <v>2012</v>
      </c>
      <c r="J6" s="8">
        <v>2013</v>
      </c>
      <c r="K6" s="8">
        <v>2014</v>
      </c>
    </row>
    <row r="7" spans="1:12" ht="31.5">
      <c r="A7" s="23">
        <v>6</v>
      </c>
      <c r="B7" s="22" t="s">
        <v>101</v>
      </c>
      <c r="C7" s="23">
        <v>6</v>
      </c>
      <c r="D7" s="22" t="s">
        <v>102</v>
      </c>
      <c r="E7" s="25">
        <f>SUM(E8:E13)</f>
        <v>210899999.9996509</v>
      </c>
      <c r="F7" s="25">
        <f>SUM(F8:F13)</f>
        <v>239870259.36874998</v>
      </c>
      <c r="G7" s="25">
        <f>SUM(G8:G13)</f>
        <v>248621943.0993</v>
      </c>
      <c r="H7" s="25">
        <f>SUM(H8:H13)</f>
        <v>259853537.84686205</v>
      </c>
      <c r="I7" s="26">
        <f t="shared" ref="I7:K7" si="0">SUM(I8:I13)</f>
        <v>239870259.36874998</v>
      </c>
      <c r="J7" s="26">
        <f t="shared" si="0"/>
        <v>248621943.0993</v>
      </c>
      <c r="K7" s="26">
        <f t="shared" si="0"/>
        <v>259853537.84686205</v>
      </c>
    </row>
    <row r="8" spans="1:12" ht="33.75" customHeight="1">
      <c r="A8" s="73" t="s">
        <v>103</v>
      </c>
      <c r="B8" s="15" t="s">
        <v>104</v>
      </c>
      <c r="C8" s="73" t="s">
        <v>103</v>
      </c>
      <c r="D8" s="33" t="s">
        <v>105</v>
      </c>
      <c r="E8" s="17">
        <v>83214004.506999999</v>
      </c>
      <c r="F8" s="17">
        <v>94644689.248280987</v>
      </c>
      <c r="G8" s="17">
        <v>98097807.568396702</v>
      </c>
      <c r="H8" s="17">
        <v>102529414.87746072</v>
      </c>
      <c r="I8" s="18">
        <v>94644689.248280987</v>
      </c>
      <c r="J8" s="18">
        <v>98097807.568396702</v>
      </c>
      <c r="K8" s="18">
        <v>102529414.87746072</v>
      </c>
    </row>
    <row r="9" spans="1:12" ht="33.75" customHeight="1">
      <c r="A9" s="73" t="s">
        <v>106</v>
      </c>
      <c r="B9" s="15" t="s">
        <v>107</v>
      </c>
      <c r="C9" s="73" t="s">
        <v>106</v>
      </c>
      <c r="D9" s="33" t="s">
        <v>108</v>
      </c>
      <c r="E9" s="17">
        <v>48896041.616999991</v>
      </c>
      <c r="F9" s="17">
        <v>47406770.652674459</v>
      </c>
      <c r="G9" s="17">
        <v>49136410.102478534</v>
      </c>
      <c r="H9" s="17">
        <v>51356166.889596194</v>
      </c>
      <c r="I9" s="18">
        <v>47406770.652674459</v>
      </c>
      <c r="J9" s="18">
        <v>49136410.102478534</v>
      </c>
      <c r="K9" s="18">
        <v>51356166.889596194</v>
      </c>
    </row>
    <row r="10" spans="1:12" ht="31.5">
      <c r="A10" s="73" t="s">
        <v>109</v>
      </c>
      <c r="B10" s="15" t="s">
        <v>110</v>
      </c>
      <c r="C10" s="73" t="s">
        <v>109</v>
      </c>
      <c r="D10" s="33" t="s">
        <v>111</v>
      </c>
      <c r="E10" s="17">
        <v>20636117.608999997</v>
      </c>
      <c r="F10" s="17">
        <v>25997293.392012786</v>
      </c>
      <c r="G10" s="17">
        <v>26945806.51830015</v>
      </c>
      <c r="H10" s="17">
        <v>28163093.999795239</v>
      </c>
      <c r="I10" s="18">
        <v>25997293.392012786</v>
      </c>
      <c r="J10" s="18">
        <v>26945806.51830015</v>
      </c>
      <c r="K10" s="18">
        <v>28163093.999795239</v>
      </c>
    </row>
    <row r="11" spans="1:12" ht="31.5">
      <c r="A11" s="73" t="s">
        <v>112</v>
      </c>
      <c r="B11" s="15" t="s">
        <v>113</v>
      </c>
      <c r="C11" s="73" t="s">
        <v>112</v>
      </c>
      <c r="D11" s="33" t="s">
        <v>114</v>
      </c>
      <c r="E11" s="17">
        <v>22633719.600000001</v>
      </c>
      <c r="F11" s="17">
        <v>29109376.27883346</v>
      </c>
      <c r="G11" s="17">
        <v>30171433.973923918</v>
      </c>
      <c r="H11" s="17">
        <v>31534440.453253828</v>
      </c>
      <c r="I11" s="18">
        <v>29109376.27883346</v>
      </c>
      <c r="J11" s="18">
        <v>30171433.973923918</v>
      </c>
      <c r="K11" s="18">
        <v>31534440.453253828</v>
      </c>
    </row>
    <row r="12" spans="1:12" s="41" customFormat="1" ht="31.5">
      <c r="A12" s="38" t="s">
        <v>115</v>
      </c>
      <c r="B12" s="39" t="s">
        <v>116</v>
      </c>
      <c r="C12" s="38" t="s">
        <v>115</v>
      </c>
      <c r="D12" s="33" t="s">
        <v>117</v>
      </c>
      <c r="E12" s="40">
        <v>22404624.667090908</v>
      </c>
      <c r="F12" s="40">
        <v>27795031.702836193</v>
      </c>
      <c r="G12" s="17">
        <v>28809135.441182021</v>
      </c>
      <c r="H12" s="17">
        <v>30110599.544749692</v>
      </c>
      <c r="I12" s="18">
        <v>27795031.702836193</v>
      </c>
      <c r="J12" s="18">
        <v>28809135.441182021</v>
      </c>
      <c r="K12" s="18">
        <v>30110599.544749692</v>
      </c>
    </row>
    <row r="13" spans="1:12">
      <c r="A13" s="73" t="s">
        <v>118</v>
      </c>
      <c r="B13" s="15" t="s">
        <v>119</v>
      </c>
      <c r="C13" s="73" t="s">
        <v>118</v>
      </c>
      <c r="D13" s="33" t="s">
        <v>120</v>
      </c>
      <c r="E13" s="17">
        <v>13115491.999559999</v>
      </c>
      <c r="F13" s="17">
        <v>14917098.094112124</v>
      </c>
      <c r="G13" s="17">
        <v>15461349.495018672</v>
      </c>
      <c r="H13" s="17">
        <v>16159822.082006354</v>
      </c>
      <c r="I13" s="18">
        <v>14917098.094112124</v>
      </c>
      <c r="J13" s="18">
        <v>15461349.495018672</v>
      </c>
      <c r="K13" s="18">
        <v>16159822.082006354</v>
      </c>
    </row>
    <row r="14" spans="1:12" hidden="1">
      <c r="A14" s="2" t="s">
        <v>0</v>
      </c>
      <c r="E14" s="30"/>
      <c r="F14" s="30"/>
      <c r="G14" s="30"/>
      <c r="H14" s="30"/>
      <c r="L14" s="30"/>
    </row>
    <row r="15" spans="1:12" s="52" customFormat="1">
      <c r="E15" s="53"/>
      <c r="F15" s="54"/>
      <c r="G15" s="54"/>
      <c r="H15" s="54"/>
      <c r="I15" s="55"/>
      <c r="J15" s="55"/>
      <c r="K15" s="55"/>
    </row>
    <row r="16" spans="1:12">
      <c r="A16" s="56"/>
      <c r="B16" s="76"/>
      <c r="C16" s="77"/>
      <c r="D16" s="78"/>
      <c r="E16" s="57"/>
      <c r="F16" s="58"/>
      <c r="G16" s="58"/>
      <c r="H16" s="58"/>
    </row>
    <row r="17" spans="1:8">
      <c r="A17" s="56"/>
      <c r="B17" s="79"/>
      <c r="C17" s="80"/>
      <c r="D17" s="78"/>
      <c r="E17" s="57"/>
      <c r="F17" s="58"/>
      <c r="G17" s="58"/>
      <c r="H17" s="58"/>
    </row>
    <row r="18" spans="1:8">
      <c r="A18" s="56"/>
      <c r="B18" s="79"/>
      <c r="C18" s="77"/>
      <c r="D18" s="78"/>
      <c r="E18" s="57"/>
      <c r="F18" s="58"/>
      <c r="G18" s="58"/>
      <c r="H18" s="58"/>
    </row>
    <row r="19" spans="1:8">
      <c r="A19" s="56"/>
      <c r="B19" s="79"/>
      <c r="C19" s="77"/>
      <c r="D19" s="78"/>
      <c r="E19" s="57"/>
      <c r="F19" s="58"/>
      <c r="G19" s="58"/>
      <c r="H19" s="58"/>
    </row>
    <row r="20" spans="1:8">
      <c r="B20" s="79"/>
      <c r="C20" s="77"/>
      <c r="D20" s="78"/>
    </row>
    <row r="21" spans="1:8">
      <c r="B21" s="79"/>
      <c r="C21" s="77"/>
      <c r="D21" s="78"/>
    </row>
    <row r="22" spans="1:8">
      <c r="B22" s="79"/>
      <c r="C22" s="77"/>
      <c r="D22" s="78"/>
    </row>
    <row r="23" spans="1:8">
      <c r="B23" s="81"/>
      <c r="C23" s="82"/>
      <c r="D23" s="83"/>
    </row>
    <row r="36" spans="13:13">
      <c r="M36" s="2" t="s">
        <v>180</v>
      </c>
    </row>
    <row r="42" spans="13:13">
      <c r="M42" s="2" t="s">
        <v>180</v>
      </c>
    </row>
  </sheetData>
  <autoFilter ref="A6:E13"/>
  <mergeCells count="4">
    <mergeCell ref="A1:H1"/>
    <mergeCell ref="A3:H3"/>
    <mergeCell ref="I5:K5"/>
    <mergeCell ref="A2:E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M40"/>
  <sheetViews>
    <sheetView view="pageBreakPreview" zoomScale="40" zoomScaleSheetLayoutView="40" workbookViewId="0">
      <selection activeCell="D9" sqref="D9"/>
    </sheetView>
  </sheetViews>
  <sheetFormatPr defaultRowHeight="15.75"/>
  <cols>
    <col min="1" max="1" width="4.28515625" style="2" bestFit="1" customWidth="1"/>
    <col min="2" max="2" width="36.140625" style="2" customWidth="1"/>
    <col min="3" max="3" width="4.28515625" style="2" bestFit="1" customWidth="1"/>
    <col min="4" max="4" width="42.28515625" style="2" customWidth="1"/>
    <col min="5" max="5" width="17.85546875" style="2" bestFit="1" customWidth="1"/>
    <col min="6" max="8" width="17.85546875" style="2" hidden="1" customWidth="1"/>
    <col min="9" max="11" width="17.5703125" style="51" hidden="1" customWidth="1"/>
    <col min="12" max="12" width="24.140625" style="2" bestFit="1" customWidth="1"/>
    <col min="13" max="13" width="19.140625" style="2" bestFit="1" customWidth="1"/>
    <col min="14" max="14" width="16.85546875" style="2" bestFit="1" customWidth="1"/>
    <col min="15" max="16" width="15.28515625" style="2" bestFit="1" customWidth="1"/>
    <col min="17" max="16384" width="9.140625" style="2"/>
  </cols>
  <sheetData>
    <row r="1" spans="1:12" ht="21">
      <c r="A1" s="93" t="s">
        <v>164</v>
      </c>
      <c r="B1" s="93"/>
      <c r="C1" s="93"/>
      <c r="D1" s="93"/>
      <c r="E1" s="93"/>
      <c r="F1" s="93"/>
      <c r="G1" s="93"/>
      <c r="H1" s="93"/>
      <c r="I1" s="1"/>
      <c r="J1" s="1"/>
      <c r="K1" s="1"/>
    </row>
    <row r="2" spans="1:12" ht="21">
      <c r="A2" s="93" t="s">
        <v>121</v>
      </c>
      <c r="B2" s="93"/>
      <c r="C2" s="93"/>
      <c r="D2" s="93"/>
      <c r="E2" s="93"/>
      <c r="F2" s="67"/>
      <c r="G2" s="67"/>
      <c r="H2" s="67"/>
      <c r="I2" s="1"/>
      <c r="J2" s="1"/>
      <c r="K2" s="1"/>
    </row>
    <row r="3" spans="1:12" ht="21">
      <c r="A3" s="93" t="s">
        <v>165</v>
      </c>
      <c r="B3" s="93"/>
      <c r="C3" s="93"/>
      <c r="D3" s="93"/>
      <c r="E3" s="93"/>
      <c r="F3" s="93"/>
      <c r="G3" s="93"/>
      <c r="H3" s="93"/>
      <c r="I3" s="1"/>
      <c r="J3" s="1"/>
      <c r="K3" s="1"/>
    </row>
    <row r="4" spans="1:12" ht="2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>
      <c r="E5" s="59" t="s">
        <v>1</v>
      </c>
      <c r="F5" s="4"/>
      <c r="G5" s="4"/>
      <c r="H5" s="5" t="s">
        <v>1</v>
      </c>
      <c r="I5" s="94"/>
      <c r="J5" s="94"/>
      <c r="K5" s="94"/>
    </row>
    <row r="6" spans="1:12" ht="22.5" customHeight="1">
      <c r="A6" s="6" t="s">
        <v>2</v>
      </c>
      <c r="B6" s="7" t="s">
        <v>3</v>
      </c>
      <c r="C6" s="7" t="s">
        <v>2</v>
      </c>
      <c r="D6" s="7" t="s">
        <v>4</v>
      </c>
      <c r="E6" s="8" t="s">
        <v>166</v>
      </c>
      <c r="F6" s="8">
        <v>2012</v>
      </c>
      <c r="G6" s="8">
        <v>2013</v>
      </c>
      <c r="H6" s="8">
        <v>2014</v>
      </c>
      <c r="I6" s="8">
        <v>2012</v>
      </c>
      <c r="J6" s="8">
        <v>2013</v>
      </c>
      <c r="K6" s="8">
        <v>2014</v>
      </c>
    </row>
    <row r="7" spans="1:12" ht="31.5">
      <c r="A7" s="23">
        <v>7</v>
      </c>
      <c r="B7" s="22" t="s">
        <v>121</v>
      </c>
      <c r="C7" s="23">
        <v>7</v>
      </c>
      <c r="D7" s="22" t="s">
        <v>122</v>
      </c>
      <c r="E7" s="25">
        <f t="shared" ref="E7:K7" si="0">SUM(E8:E12)</f>
        <v>1232624903.7160001</v>
      </c>
      <c r="F7" s="25">
        <f t="shared" si="0"/>
        <v>1295651713.0479934</v>
      </c>
      <c r="G7" s="25">
        <f t="shared" si="0"/>
        <v>1358144475.6981878</v>
      </c>
      <c r="H7" s="25">
        <f t="shared" si="0"/>
        <v>1423226135.4849222</v>
      </c>
      <c r="I7" s="26">
        <f t="shared" si="0"/>
        <v>1295651713.0479934</v>
      </c>
      <c r="J7" s="26">
        <f t="shared" si="0"/>
        <v>1358144475.6981878</v>
      </c>
      <c r="K7" s="26">
        <f t="shared" si="0"/>
        <v>1423226135.4849222</v>
      </c>
    </row>
    <row r="8" spans="1:12" ht="31.5">
      <c r="A8" s="95" t="s">
        <v>123</v>
      </c>
      <c r="B8" s="96" t="s">
        <v>124</v>
      </c>
      <c r="C8" s="73" t="s">
        <v>123</v>
      </c>
      <c r="D8" s="42" t="s">
        <v>125</v>
      </c>
      <c r="E8" s="17">
        <v>880439499.72000003</v>
      </c>
      <c r="F8" s="17">
        <v>925458298.47209263</v>
      </c>
      <c r="G8" s="17">
        <v>970095638.28080916</v>
      </c>
      <c r="H8" s="17">
        <v>1016582175.9216081</v>
      </c>
      <c r="I8" s="18">
        <v>925458298.47209263</v>
      </c>
      <c r="J8" s="18">
        <v>970095638.28080916</v>
      </c>
      <c r="K8" s="18">
        <v>1016582175.9216081</v>
      </c>
    </row>
    <row r="9" spans="1:12" ht="63">
      <c r="A9" s="95"/>
      <c r="B9" s="96"/>
      <c r="C9" s="73" t="s">
        <v>126</v>
      </c>
      <c r="D9" s="42" t="s">
        <v>127</v>
      </c>
      <c r="E9" s="17">
        <v>87245983.995999992</v>
      </c>
      <c r="F9" s="17">
        <v>91707062.124245375</v>
      </c>
      <c r="G9" s="17">
        <v>96130340.084643364</v>
      </c>
      <c r="H9" s="17">
        <v>100736861.85056643</v>
      </c>
      <c r="I9" s="18">
        <v>91707062.124245375</v>
      </c>
      <c r="J9" s="18">
        <v>96130340.084643364</v>
      </c>
      <c r="K9" s="18">
        <v>100736861.85056643</v>
      </c>
    </row>
    <row r="10" spans="1:12" ht="31.5">
      <c r="A10" s="73" t="s">
        <v>126</v>
      </c>
      <c r="B10" s="15" t="s">
        <v>128</v>
      </c>
      <c r="C10" s="73" t="s">
        <v>129</v>
      </c>
      <c r="D10" s="42" t="s">
        <v>130</v>
      </c>
      <c r="E10" s="17">
        <v>157753761</v>
      </c>
      <c r="F10" s="17">
        <v>165820056.09591889</v>
      </c>
      <c r="G10" s="17">
        <v>173818002.84649006</v>
      </c>
      <c r="H10" s="17">
        <v>182147281.74758014</v>
      </c>
      <c r="I10" s="18">
        <v>165820056.09591889</v>
      </c>
      <c r="J10" s="18">
        <v>173818002.84649006</v>
      </c>
      <c r="K10" s="18">
        <v>182147281.74758014</v>
      </c>
    </row>
    <row r="11" spans="1:12" ht="31.5">
      <c r="A11" s="73" t="s">
        <v>129</v>
      </c>
      <c r="B11" s="15" t="s">
        <v>134</v>
      </c>
      <c r="C11" s="91" t="s">
        <v>132</v>
      </c>
      <c r="D11" s="42" t="s">
        <v>136</v>
      </c>
      <c r="E11" s="17">
        <v>52877859</v>
      </c>
      <c r="F11" s="17">
        <v>55581619.671255186</v>
      </c>
      <c r="G11" s="17">
        <v>58262470.49779243</v>
      </c>
      <c r="H11" s="17">
        <v>61054381.337265328</v>
      </c>
      <c r="I11" s="18">
        <v>55581619.671255186</v>
      </c>
      <c r="J11" s="18">
        <v>58262470.49779243</v>
      </c>
      <c r="K11" s="18">
        <v>61054381.337265328</v>
      </c>
    </row>
    <row r="12" spans="1:12" ht="31.5">
      <c r="A12" s="73" t="s">
        <v>132</v>
      </c>
      <c r="B12" s="15" t="s">
        <v>131</v>
      </c>
      <c r="C12" s="91" t="s">
        <v>135</v>
      </c>
      <c r="D12" s="42" t="s">
        <v>133</v>
      </c>
      <c r="E12" s="17">
        <v>54307800</v>
      </c>
      <c r="F12" s="17">
        <v>57084676.684481353</v>
      </c>
      <c r="G12" s="17">
        <v>59838023.988452554</v>
      </c>
      <c r="H12" s="17">
        <v>62705434.627902351</v>
      </c>
      <c r="I12" s="18">
        <v>57084676.684481353</v>
      </c>
      <c r="J12" s="18">
        <v>59838023.988452554</v>
      </c>
      <c r="K12" s="18">
        <v>62705434.627902351</v>
      </c>
    </row>
    <row r="13" spans="1:12" hidden="1">
      <c r="A13" s="2" t="s">
        <v>0</v>
      </c>
      <c r="E13" s="30"/>
      <c r="F13" s="30"/>
      <c r="G13" s="30"/>
      <c r="H13" s="30"/>
      <c r="L13" s="30"/>
    </row>
    <row r="14" spans="1:12" s="52" customFormat="1">
      <c r="E14" s="53"/>
      <c r="F14" s="54"/>
      <c r="G14" s="54"/>
      <c r="H14" s="54"/>
      <c r="I14" s="55"/>
      <c r="J14" s="55"/>
      <c r="K14" s="55"/>
    </row>
    <row r="15" spans="1:12">
      <c r="A15" s="56"/>
      <c r="B15" s="76"/>
      <c r="C15" s="77"/>
      <c r="D15" s="78"/>
      <c r="E15" s="57"/>
      <c r="F15" s="58"/>
      <c r="G15" s="58"/>
      <c r="H15" s="58"/>
    </row>
    <row r="16" spans="1:12">
      <c r="A16" s="56"/>
      <c r="B16" s="79"/>
      <c r="C16" s="80"/>
      <c r="D16" s="78"/>
      <c r="E16" s="57"/>
      <c r="F16" s="58"/>
      <c r="G16" s="58"/>
      <c r="H16" s="58"/>
    </row>
    <row r="17" spans="1:8">
      <c r="A17" s="56"/>
      <c r="B17" s="79"/>
      <c r="C17" s="77"/>
      <c r="D17" s="78"/>
      <c r="E17" s="57"/>
      <c r="F17" s="58"/>
      <c r="G17" s="58"/>
      <c r="H17" s="58"/>
    </row>
    <row r="18" spans="1:8">
      <c r="A18" s="56"/>
      <c r="B18" s="79"/>
      <c r="C18" s="77"/>
      <c r="D18" s="78"/>
      <c r="E18" s="57"/>
      <c r="F18" s="58"/>
      <c r="G18" s="58"/>
      <c r="H18" s="58"/>
    </row>
    <row r="19" spans="1:8">
      <c r="B19" s="79"/>
      <c r="C19" s="77"/>
      <c r="D19" s="78"/>
    </row>
    <row r="20" spans="1:8">
      <c r="B20" s="79"/>
      <c r="C20" s="77"/>
      <c r="D20" s="78"/>
    </row>
    <row r="21" spans="1:8">
      <c r="B21" s="79"/>
      <c r="C21" s="77"/>
      <c r="D21" s="78"/>
    </row>
    <row r="22" spans="1:8">
      <c r="B22" s="81"/>
      <c r="C22" s="82"/>
      <c r="D22" s="83"/>
    </row>
    <row r="34" spans="13:13">
      <c r="M34" s="2" t="s">
        <v>180</v>
      </c>
    </row>
    <row r="40" spans="13:13">
      <c r="M40" s="2" t="s">
        <v>180</v>
      </c>
    </row>
  </sheetData>
  <autoFilter ref="A6:E12"/>
  <mergeCells count="6">
    <mergeCell ref="A1:H1"/>
    <mergeCell ref="A3:H3"/>
    <mergeCell ref="I5:K5"/>
    <mergeCell ref="A8:A9"/>
    <mergeCell ref="B8:B9"/>
    <mergeCell ref="A2:E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PROG</vt:lpstr>
      <vt:lpstr>KEG</vt:lpstr>
      <vt:lpstr>DIKDAS</vt:lpstr>
      <vt:lpstr>DIKMEN</vt:lpstr>
      <vt:lpstr>DIKTI</vt:lpstr>
      <vt:lpstr>PNFI</vt:lpstr>
      <vt:lpstr>SETJEN</vt:lpstr>
      <vt:lpstr>ITJEN</vt:lpstr>
      <vt:lpstr>LITBANG</vt:lpstr>
      <vt:lpstr>BAHSA</vt:lpstr>
      <vt:lpstr>SDM</vt:lpstr>
      <vt:lpstr>BAHSA!Print_Area</vt:lpstr>
      <vt:lpstr>DIKDAS!Print_Area</vt:lpstr>
      <vt:lpstr>DIKMEN!Print_Area</vt:lpstr>
      <vt:lpstr>DIKTI!Print_Area</vt:lpstr>
      <vt:lpstr>ITJEN!Print_Area</vt:lpstr>
      <vt:lpstr>KEG!Print_Area</vt:lpstr>
      <vt:lpstr>LITBANG!Print_Area</vt:lpstr>
      <vt:lpstr>PNFI!Print_Area</vt:lpstr>
      <vt:lpstr>PROG!Print_Area</vt:lpstr>
      <vt:lpstr>SDM!Print_Area</vt:lpstr>
      <vt:lpstr>SETJEN!Print_Area</vt:lpstr>
      <vt:lpstr>BAHSA!Print_Titles</vt:lpstr>
      <vt:lpstr>DIKDAS!Print_Titles</vt:lpstr>
      <vt:lpstr>DIKMEN!Print_Titles</vt:lpstr>
      <vt:lpstr>DIKTI!Print_Titles</vt:lpstr>
      <vt:lpstr>ITJEN!Print_Titles</vt:lpstr>
      <vt:lpstr>KEG!Print_Titles</vt:lpstr>
      <vt:lpstr>LITBANG!Print_Titles</vt:lpstr>
      <vt:lpstr>PNFI!Print_Titles</vt:lpstr>
      <vt:lpstr>PROG!Print_Titles</vt:lpstr>
      <vt:lpstr>SDM!Print_Titles</vt:lpstr>
      <vt:lpstr>SETJEN!Print_Titles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Inu Kertapati</cp:lastModifiedBy>
  <cp:lastPrinted>2011-01-26T02:21:22Z</cp:lastPrinted>
  <dcterms:created xsi:type="dcterms:W3CDTF">2010-12-17T01:51:20Z</dcterms:created>
  <dcterms:modified xsi:type="dcterms:W3CDTF">2012-01-11T09:49:56Z</dcterms:modified>
</cp:coreProperties>
</file>